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Zverejneni\Rozpocet\2018\"/>
    </mc:Choice>
  </mc:AlternateContent>
  <bookViews>
    <workbookView xWindow="0" yWindow="0" windowWidth="22992" windowHeight="8868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I32" i="1" l="1"/>
  <c r="I99" i="1"/>
  <c r="K99" i="1"/>
  <c r="M99" i="1"/>
  <c r="M95" i="1"/>
  <c r="K95" i="1"/>
  <c r="M57" i="1"/>
  <c r="I57" i="1"/>
  <c r="M32" i="1"/>
  <c r="F99" i="1" l="1"/>
  <c r="F32" i="1"/>
</calcChain>
</file>

<file path=xl/sharedStrings.xml><?xml version="1.0" encoding="utf-8"?>
<sst xmlns="http://schemas.openxmlformats.org/spreadsheetml/2006/main" count="188" uniqueCount="141">
  <si>
    <t>Organizace:</t>
  </si>
  <si>
    <t>00254843 - Město Ostrov</t>
  </si>
  <si>
    <t>ODPA</t>
  </si>
  <si>
    <t>Popis</t>
  </si>
  <si>
    <t>Běžné příjmy</t>
  </si>
  <si>
    <t>Kapitálové příjmy</t>
  </si>
  <si>
    <t>Závazný ukazatel</t>
  </si>
  <si>
    <t>000000</t>
  </si>
  <si>
    <t>Daňové příjmy (1xxx)</t>
  </si>
  <si>
    <t>Přijaté transfery (4xxx)</t>
  </si>
  <si>
    <t>Financování (8xxx)</t>
  </si>
  <si>
    <t>001014</t>
  </si>
  <si>
    <t>Ozdrav.hosp.zvířat,pol.a spec.plod.a svl.vet.péče</t>
  </si>
  <si>
    <t>001032</t>
  </si>
  <si>
    <t>Podpora ostatních produkčních činností</t>
  </si>
  <si>
    <t>002143</t>
  </si>
  <si>
    <t>Cestovní ruch</t>
  </si>
  <si>
    <t>002169</t>
  </si>
  <si>
    <t>Ostatní správa v prům,obch.,stav. a službách</t>
  </si>
  <si>
    <t>003113</t>
  </si>
  <si>
    <t>Základní školy</t>
  </si>
  <si>
    <t>003341</t>
  </si>
  <si>
    <t>Rozhlas a televize</t>
  </si>
  <si>
    <t>003412</t>
  </si>
  <si>
    <t>Sportovní zařízení v majetku obce</t>
  </si>
  <si>
    <t>003612</t>
  </si>
  <si>
    <t>Bytové hospodářství</t>
  </si>
  <si>
    <t>003613</t>
  </si>
  <si>
    <t>Nebytové hospodářství</t>
  </si>
  <si>
    <t>003631</t>
  </si>
  <si>
    <t>Veřejné osvětlení</t>
  </si>
  <si>
    <t>003632</t>
  </si>
  <si>
    <t>Pohřebnictví</t>
  </si>
  <si>
    <t>003639</t>
  </si>
  <si>
    <t>Komunální služby a územní rozvoj j.n.</t>
  </si>
  <si>
    <t>003722</t>
  </si>
  <si>
    <t>Sběr a svoz komunálních odpadů</t>
  </si>
  <si>
    <t>003725</t>
  </si>
  <si>
    <t>Využívání a zneškodňování komun.odpadů</t>
  </si>
  <si>
    <t>003726</t>
  </si>
  <si>
    <t>Využívání a zneškodňování ostatních odpadů</t>
  </si>
  <si>
    <t>003745</t>
  </si>
  <si>
    <t>Péče o vzhled obcí a veřejnou zeleň</t>
  </si>
  <si>
    <t>005311</t>
  </si>
  <si>
    <t>Bezpečnost a veřejný pořádek</t>
  </si>
  <si>
    <t>005512</t>
  </si>
  <si>
    <t>Požární ochrana - dobrovolná část</t>
  </si>
  <si>
    <t>006171</t>
  </si>
  <si>
    <t>Činnost místní správy</t>
  </si>
  <si>
    <t>006310</t>
  </si>
  <si>
    <t>Obecné příjmy a výdaje z finančních operací</t>
  </si>
  <si>
    <t>Běžné výdaje</t>
  </si>
  <si>
    <t>Kapitálové výdaje</t>
  </si>
  <si>
    <t>001031</t>
  </si>
  <si>
    <t>Pěstební činnost</t>
  </si>
  <si>
    <t>001036</t>
  </si>
  <si>
    <t>Správa v lesním hospodářství</t>
  </si>
  <si>
    <t>001037</t>
  </si>
  <si>
    <t>Celospolečenské funkce lesů</t>
  </si>
  <si>
    <t>001039</t>
  </si>
  <si>
    <t>Ostatní záležitosti lesního hospodářství</t>
  </si>
  <si>
    <t>002212</t>
  </si>
  <si>
    <t>Silnice</t>
  </si>
  <si>
    <t>002219</t>
  </si>
  <si>
    <t>Ostatní záležitosti pozemních komunikací</t>
  </si>
  <si>
    <t>002221</t>
  </si>
  <si>
    <t>Provoz veřejné silniční dopravy</t>
  </si>
  <si>
    <t>002223</t>
  </si>
  <si>
    <t>Bezpečnost silničního provozu</t>
  </si>
  <si>
    <t>002229</t>
  </si>
  <si>
    <t>Ostatní záležitosti v silniční dopravě</t>
  </si>
  <si>
    <t>002292</t>
  </si>
  <si>
    <t>Dopravní obslužnost</t>
  </si>
  <si>
    <t>002321</t>
  </si>
  <si>
    <t>Odvádění a čištění odpadních vod a nakl.s kaly</t>
  </si>
  <si>
    <t>002333</t>
  </si>
  <si>
    <t>Úpravy drobných vodních toků</t>
  </si>
  <si>
    <t>002341</t>
  </si>
  <si>
    <t>Vodní díla v zemědělské krajině</t>
  </si>
  <si>
    <t>003111</t>
  </si>
  <si>
    <t>Mateřské školy</t>
  </si>
  <si>
    <t>003133</t>
  </si>
  <si>
    <t>Dětské domovy</t>
  </si>
  <si>
    <t>003231</t>
  </si>
  <si>
    <t>Základní umělecké školy</t>
  </si>
  <si>
    <t>003314</t>
  </si>
  <si>
    <t>Činnosti knihovnické</t>
  </si>
  <si>
    <t>003319</t>
  </si>
  <si>
    <t>Ostatní záležitosti kultury</t>
  </si>
  <si>
    <t>003322</t>
  </si>
  <si>
    <t>Zachování a obnova kulturních památek</t>
  </si>
  <si>
    <t>003392</t>
  </si>
  <si>
    <t>Zájmová činnost v kultuře</t>
  </si>
  <si>
    <t>003399</t>
  </si>
  <si>
    <t>Ostatní záležitosti kultury,církví a sděl.prostř.</t>
  </si>
  <si>
    <t>003419</t>
  </si>
  <si>
    <t>Ostatní tělovýchovná činnost</t>
  </si>
  <si>
    <t>003421</t>
  </si>
  <si>
    <t>Využití volného času dětí a mládeže</t>
  </si>
  <si>
    <t>003522</t>
  </si>
  <si>
    <t>Ostatní nemocnice</t>
  </si>
  <si>
    <t>003619</t>
  </si>
  <si>
    <t>Ostatní rozvoj bydlení a bytového hospodářství</t>
  </si>
  <si>
    <t>003635</t>
  </si>
  <si>
    <t>Územní plánování</t>
  </si>
  <si>
    <t>003636</t>
  </si>
  <si>
    <t>Územní rozvoj</t>
  </si>
  <si>
    <t>003713</t>
  </si>
  <si>
    <t>Změny technologií vytápění</t>
  </si>
  <si>
    <t>003721</t>
  </si>
  <si>
    <t>Sběr a svoz nebezpečných odpadů</t>
  </si>
  <si>
    <t>003732</t>
  </si>
  <si>
    <t>Dekontaminace půd a čištění spodní vody</t>
  </si>
  <si>
    <t>003742</t>
  </si>
  <si>
    <t>Chráněné části přírody</t>
  </si>
  <si>
    <t>003900</t>
  </si>
  <si>
    <t>Ost. činnosti souvis. se službami pro obyvatelstvo</t>
  </si>
  <si>
    <t>005212</t>
  </si>
  <si>
    <t>Ochrana obyvatelstva</t>
  </si>
  <si>
    <t>006112</t>
  </si>
  <si>
    <t>Zastupitelstva obcí</t>
  </si>
  <si>
    <t>006320</t>
  </si>
  <si>
    <t>Pojištění funkčně nespecifikované</t>
  </si>
  <si>
    <t>006399</t>
  </si>
  <si>
    <t>Ostatní finanční operace</t>
  </si>
  <si>
    <t>Návrh rozpočtu města Ostrov na rok 2018</t>
  </si>
  <si>
    <t>43XX</t>
  </si>
  <si>
    <t>Sociální služby a pomoc</t>
  </si>
  <si>
    <t>Skutečnost 2017 k 11/2017</t>
  </si>
  <si>
    <t>Ostatní správy v prům., obch,. stav. a službách</t>
  </si>
  <si>
    <t>Výstavní činnosti v kultuře</t>
  </si>
  <si>
    <t>Rekult. půdy v důsl. těžeb. a důlní činn., po skl. odp. apod.</t>
  </si>
  <si>
    <t>Ostatní činnosti v integrovaném záchran. systému</t>
  </si>
  <si>
    <t>Schválený rozpočet 2017</t>
  </si>
  <si>
    <t>Upravený rozpočet 2017</t>
  </si>
  <si>
    <t>CELKEM výdaje</t>
  </si>
  <si>
    <t>CELKEM příjmy</t>
  </si>
  <si>
    <t>Ing. Josef Železný</t>
  </si>
  <si>
    <t xml:space="preserve">  starosta města </t>
  </si>
  <si>
    <t xml:space="preserve">Návrh příjmů </t>
  </si>
  <si>
    <t xml:space="preserve">Návrh výdajů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</si>
</sst>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-;#,##0.00\-"/>
  </numFmts>
  <fonts count="8" x14ac:knownFonts="1">
    <font>
      <sz val="11"/>
      <color theme="1"/>
      <name val="Calibri"/>
      <family val="2"/>
      <scheme val="minor"/>
    </font>
    <font>
      <sz val="8.9499999999999993"/>
      <name val="Times New Roman"/>
      <family val="1"/>
    </font>
    <font>
      <b/>
      <sz val="10.65"/>
      <name val="Times New Roman"/>
      <family val="1"/>
    </font>
    <font>
      <b/>
      <sz val="8.9499999999999993"/>
      <name val="Times New Roman"/>
      <family val="1"/>
    </font>
    <font>
      <b/>
      <sz val="8.949999999999999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left" vertical="center"/>
    </xf>
    <xf numFmtId="164" fontId="3" fillId="0" borderId="11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1" fillId="0" borderId="9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27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28" xfId="0" applyNumberFormat="1" applyFont="1" applyBorder="1" applyAlignment="1">
      <alignment horizontal="right" vertical="center" wrapText="1"/>
    </xf>
    <xf numFmtId="4" fontId="1" fillId="0" borderId="29" xfId="0" applyNumberFormat="1" applyFont="1" applyBorder="1" applyAlignment="1">
      <alignment horizontal="right" vertical="center" wrapText="1"/>
    </xf>
    <xf numFmtId="4" fontId="1" fillId="0" borderId="30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right" vertical="center"/>
    </xf>
    <xf numFmtId="164" fontId="1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4" fontId="3" fillId="0" borderId="3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33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164" fontId="1" fillId="0" borderId="33" xfId="0" applyNumberFormat="1" applyFont="1" applyBorder="1" applyAlignment="1">
      <alignment horizontal="right" vertical="center"/>
    </xf>
    <xf numFmtId="164" fontId="4" fillId="0" borderId="33" xfId="0" applyNumberFormat="1" applyFont="1" applyBorder="1" applyAlignment="1">
      <alignment horizontal="right" vertical="center"/>
    </xf>
    <xf numFmtId="164" fontId="4" fillId="0" borderId="34" xfId="0" applyNumberFormat="1" applyFont="1" applyBorder="1" applyAlignment="1">
      <alignment horizontal="right" vertical="center"/>
    </xf>
    <xf numFmtId="164" fontId="1" fillId="0" borderId="28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164" fontId="1" fillId="0" borderId="31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64" fontId="1" fillId="0" borderId="27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1" fillId="0" borderId="2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workbookViewId="0">
      <selection activeCell="E37" sqref="E37"/>
    </sheetView>
  </sheetViews>
  <sheetFormatPr defaultRowHeight="14.4" x14ac:dyDescent="0.3"/>
  <cols>
    <col min="1" max="1" width="9.44140625" customWidth="1"/>
    <col min="2" max="2" width="0.88671875" customWidth="1"/>
    <col min="3" max="3" width="1.88671875" customWidth="1"/>
    <col min="4" max="4" width="19" customWidth="1"/>
    <col min="5" max="5" width="15.6640625" customWidth="1"/>
    <col min="6" max="7" width="12.44140625" customWidth="1"/>
    <col min="8" max="8" width="11.77734375" customWidth="1"/>
    <col min="9" max="9" width="10.44140625" customWidth="1"/>
    <col min="10" max="10" width="0.88671875" customWidth="1"/>
    <col min="11" max="11" width="10.44140625" customWidth="1"/>
    <col min="12" max="12" width="2.44140625" customWidth="1"/>
    <col min="13" max="13" width="5.6640625" customWidth="1"/>
    <col min="14" max="14" width="7.109375" customWidth="1"/>
  </cols>
  <sheetData>
    <row r="1" spans="1:14" x14ac:dyDescent="0.3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s="3"/>
      <c r="B4" s="3"/>
      <c r="C4" s="3"/>
      <c r="D4" s="3"/>
      <c r="E4" s="3" t="s">
        <v>125</v>
      </c>
      <c r="F4" s="3"/>
      <c r="G4" s="3"/>
      <c r="H4" s="3"/>
      <c r="I4" s="3"/>
      <c r="J4" s="3"/>
      <c r="K4" s="3"/>
      <c r="L4" s="3"/>
      <c r="M4" s="3"/>
      <c r="N4" s="3"/>
    </row>
    <row r="5" spans="1:14" ht="15" thickBot="1" x14ac:dyDescent="0.35">
      <c r="A5" s="1"/>
      <c r="B5" s="1"/>
      <c r="C5" s="1"/>
      <c r="D5" s="1"/>
      <c r="E5" s="4" t="s">
        <v>139</v>
      </c>
      <c r="F5" s="5"/>
      <c r="G5" s="5"/>
      <c r="H5" s="5"/>
      <c r="I5" s="5"/>
      <c r="J5" s="2"/>
      <c r="K5" s="2"/>
      <c r="L5" s="2"/>
      <c r="M5" s="2"/>
      <c r="N5" s="2"/>
    </row>
    <row r="6" spans="1:14" ht="15" thickBot="1" x14ac:dyDescent="0.35">
      <c r="A6" s="1"/>
      <c r="B6" s="1"/>
      <c r="C6" s="1"/>
      <c r="D6" s="1"/>
      <c r="E6" s="1"/>
      <c r="F6" s="39"/>
      <c r="G6" s="40">
        <v>2017</v>
      </c>
      <c r="H6" s="41"/>
      <c r="I6" s="80">
        <v>2018</v>
      </c>
      <c r="J6" s="81"/>
      <c r="K6" s="81"/>
      <c r="L6" s="81"/>
      <c r="M6" s="81"/>
      <c r="N6" s="82"/>
    </row>
    <row r="7" spans="1:14" ht="34.799999999999997" thickBot="1" x14ac:dyDescent="0.35">
      <c r="A7" s="50" t="s">
        <v>2</v>
      </c>
      <c r="B7" s="51" t="s">
        <v>3</v>
      </c>
      <c r="C7" s="52"/>
      <c r="D7" s="52"/>
      <c r="E7" s="52"/>
      <c r="F7" s="53" t="s">
        <v>133</v>
      </c>
      <c r="G7" s="53" t="s">
        <v>134</v>
      </c>
      <c r="H7" s="54" t="s">
        <v>128</v>
      </c>
      <c r="I7" s="55"/>
      <c r="J7" s="56" t="s">
        <v>4</v>
      </c>
      <c r="K7" s="57"/>
      <c r="L7" s="56" t="s">
        <v>5</v>
      </c>
      <c r="M7" s="57"/>
      <c r="N7" s="58" t="s">
        <v>6</v>
      </c>
    </row>
    <row r="8" spans="1:14" x14ac:dyDescent="0.3">
      <c r="A8" s="6" t="s">
        <v>7</v>
      </c>
      <c r="B8" s="7" t="s">
        <v>8</v>
      </c>
      <c r="C8" s="7"/>
      <c r="D8" s="7"/>
      <c r="E8" s="7"/>
      <c r="F8" s="17">
        <v>193405000</v>
      </c>
      <c r="G8" s="24">
        <v>207139566</v>
      </c>
      <c r="H8" s="21">
        <v>248161991.56999999</v>
      </c>
      <c r="I8" s="70">
        <v>237990000</v>
      </c>
      <c r="J8" s="71"/>
      <c r="K8" s="72">
        <v>0</v>
      </c>
      <c r="L8" s="71"/>
      <c r="M8" s="72">
        <v>237990000</v>
      </c>
      <c r="N8" s="73"/>
    </row>
    <row r="9" spans="1:14" x14ac:dyDescent="0.3">
      <c r="A9" s="8" t="s">
        <v>7</v>
      </c>
      <c r="B9" s="9" t="s">
        <v>9</v>
      </c>
      <c r="C9" s="9"/>
      <c r="D9" s="9"/>
      <c r="E9" s="9"/>
      <c r="F9" s="18">
        <v>20531000</v>
      </c>
      <c r="G9" s="25">
        <v>45093108.810000002</v>
      </c>
      <c r="H9" s="22">
        <v>45122893.289999999</v>
      </c>
      <c r="I9" s="70">
        <v>23393700</v>
      </c>
      <c r="J9" s="71"/>
      <c r="K9" s="72">
        <v>0</v>
      </c>
      <c r="L9" s="71"/>
      <c r="M9" s="72">
        <v>23393700</v>
      </c>
      <c r="N9" s="73"/>
    </row>
    <row r="10" spans="1:14" x14ac:dyDescent="0.3">
      <c r="A10" s="8" t="s">
        <v>7</v>
      </c>
      <c r="B10" s="9" t="s">
        <v>10</v>
      </c>
      <c r="C10" s="9"/>
      <c r="D10" s="9"/>
      <c r="E10" s="9"/>
      <c r="F10" s="18">
        <v>20000000</v>
      </c>
      <c r="G10" s="25">
        <v>99918372.379999995</v>
      </c>
      <c r="H10" s="22">
        <v>99934592.450000003</v>
      </c>
      <c r="I10" s="70">
        <v>43303677</v>
      </c>
      <c r="J10" s="71"/>
      <c r="K10" s="72">
        <v>0</v>
      </c>
      <c r="L10" s="71"/>
      <c r="M10" s="72">
        <v>43303677</v>
      </c>
      <c r="N10" s="73"/>
    </row>
    <row r="11" spans="1:14" x14ac:dyDescent="0.3">
      <c r="A11" s="6" t="s">
        <v>11</v>
      </c>
      <c r="B11" s="7" t="s">
        <v>12</v>
      </c>
      <c r="C11" s="7"/>
      <c r="D11" s="7"/>
      <c r="E11" s="7"/>
      <c r="F11" s="18"/>
      <c r="G11" s="25"/>
      <c r="H11" s="22">
        <v>61877</v>
      </c>
      <c r="I11" s="70">
        <v>67000</v>
      </c>
      <c r="J11" s="71"/>
      <c r="K11" s="72">
        <v>0</v>
      </c>
      <c r="L11" s="71"/>
      <c r="M11" s="72">
        <v>67000</v>
      </c>
      <c r="N11" s="73"/>
    </row>
    <row r="12" spans="1:14" x14ac:dyDescent="0.3">
      <c r="A12" s="6" t="s">
        <v>13</v>
      </c>
      <c r="B12" s="7" t="s">
        <v>14</v>
      </c>
      <c r="C12" s="7"/>
      <c r="D12" s="7"/>
      <c r="E12" s="7"/>
      <c r="F12" s="18">
        <v>2573000</v>
      </c>
      <c r="G12" s="25">
        <v>2573000</v>
      </c>
      <c r="H12" s="22">
        <v>1921789.94</v>
      </c>
      <c r="I12" s="70">
        <v>2572000</v>
      </c>
      <c r="J12" s="71"/>
      <c r="K12" s="72">
        <v>0</v>
      </c>
      <c r="L12" s="71"/>
      <c r="M12" s="72">
        <v>2572000</v>
      </c>
      <c r="N12" s="73"/>
    </row>
    <row r="13" spans="1:14" x14ac:dyDescent="0.3">
      <c r="A13" s="6" t="s">
        <v>15</v>
      </c>
      <c r="B13" s="7" t="s">
        <v>16</v>
      </c>
      <c r="C13" s="7"/>
      <c r="D13" s="7"/>
      <c r="E13" s="7"/>
      <c r="F13" s="18">
        <v>50000</v>
      </c>
      <c r="G13" s="25">
        <v>450280</v>
      </c>
      <c r="H13" s="22">
        <v>33822.69</v>
      </c>
      <c r="I13" s="70">
        <v>50000</v>
      </c>
      <c r="J13" s="71"/>
      <c r="K13" s="72">
        <v>0</v>
      </c>
      <c r="L13" s="71"/>
      <c r="M13" s="72">
        <v>50000</v>
      </c>
      <c r="N13" s="73"/>
    </row>
    <row r="14" spans="1:14" x14ac:dyDescent="0.3">
      <c r="A14" s="6" t="s">
        <v>17</v>
      </c>
      <c r="B14" s="7" t="s">
        <v>18</v>
      </c>
      <c r="C14" s="7"/>
      <c r="D14" s="7"/>
      <c r="E14" s="7"/>
      <c r="F14" s="18">
        <v>1150000</v>
      </c>
      <c r="G14" s="25">
        <v>1150000</v>
      </c>
      <c r="H14" s="22">
        <v>1174827.95</v>
      </c>
      <c r="I14" s="70">
        <v>1145000</v>
      </c>
      <c r="J14" s="71"/>
      <c r="K14" s="72">
        <v>0</v>
      </c>
      <c r="L14" s="71"/>
      <c r="M14" s="72">
        <v>1145000</v>
      </c>
      <c r="N14" s="73"/>
    </row>
    <row r="15" spans="1:14" x14ac:dyDescent="0.3">
      <c r="A15" s="6" t="s">
        <v>19</v>
      </c>
      <c r="B15" s="7" t="s">
        <v>20</v>
      </c>
      <c r="C15" s="7"/>
      <c r="D15" s="7"/>
      <c r="E15" s="7"/>
      <c r="F15" s="18">
        <v>2621000</v>
      </c>
      <c r="G15" s="25">
        <v>2621000</v>
      </c>
      <c r="H15" s="22">
        <v>2401041.5099999998</v>
      </c>
      <c r="I15" s="70">
        <v>1800000</v>
      </c>
      <c r="J15" s="71"/>
      <c r="K15" s="72">
        <v>0</v>
      </c>
      <c r="L15" s="71"/>
      <c r="M15" s="72">
        <v>1800000</v>
      </c>
      <c r="N15" s="73"/>
    </row>
    <row r="16" spans="1:14" x14ac:dyDescent="0.3">
      <c r="A16" s="6" t="s">
        <v>21</v>
      </c>
      <c r="B16" s="7" t="s">
        <v>22</v>
      </c>
      <c r="C16" s="7"/>
      <c r="D16" s="7"/>
      <c r="E16" s="7"/>
      <c r="F16" s="18">
        <v>2025000</v>
      </c>
      <c r="G16" s="25">
        <v>2025000</v>
      </c>
      <c r="H16" s="22">
        <v>1452000</v>
      </c>
      <c r="I16" s="70">
        <v>2299000</v>
      </c>
      <c r="J16" s="71"/>
      <c r="K16" s="72">
        <v>0</v>
      </c>
      <c r="L16" s="71"/>
      <c r="M16" s="72">
        <v>2299000</v>
      </c>
      <c r="N16" s="73"/>
    </row>
    <row r="17" spans="1:14" x14ac:dyDescent="0.3">
      <c r="A17" s="6" t="s">
        <v>23</v>
      </c>
      <c r="B17" s="7" t="s">
        <v>24</v>
      </c>
      <c r="C17" s="7"/>
      <c r="D17" s="7"/>
      <c r="E17" s="7"/>
      <c r="F17" s="18">
        <v>750000</v>
      </c>
      <c r="G17" s="25">
        <v>750000</v>
      </c>
      <c r="H17" s="22">
        <v>556242</v>
      </c>
      <c r="I17" s="70">
        <v>720000</v>
      </c>
      <c r="J17" s="71"/>
      <c r="K17" s="72">
        <v>0</v>
      </c>
      <c r="L17" s="71"/>
      <c r="M17" s="72">
        <v>720000</v>
      </c>
      <c r="N17" s="73"/>
    </row>
    <row r="18" spans="1:14" x14ac:dyDescent="0.3">
      <c r="A18" s="6" t="s">
        <v>25</v>
      </c>
      <c r="B18" s="7" t="s">
        <v>26</v>
      </c>
      <c r="C18" s="7"/>
      <c r="D18" s="7"/>
      <c r="E18" s="7"/>
      <c r="F18" s="18">
        <v>51170000</v>
      </c>
      <c r="G18" s="25">
        <v>51377338</v>
      </c>
      <c r="H18" s="22">
        <v>39433644.200000003</v>
      </c>
      <c r="I18" s="70">
        <v>49685500</v>
      </c>
      <c r="J18" s="71"/>
      <c r="K18" s="72">
        <v>0</v>
      </c>
      <c r="L18" s="71"/>
      <c r="M18" s="72">
        <v>49685500</v>
      </c>
      <c r="N18" s="73"/>
    </row>
    <row r="19" spans="1:14" x14ac:dyDescent="0.3">
      <c r="A19" s="6" t="s">
        <v>27</v>
      </c>
      <c r="B19" s="7" t="s">
        <v>28</v>
      </c>
      <c r="C19" s="7"/>
      <c r="D19" s="7"/>
      <c r="E19" s="7"/>
      <c r="F19" s="18">
        <v>10700000</v>
      </c>
      <c r="G19" s="25">
        <v>10764250</v>
      </c>
      <c r="H19" s="22">
        <v>10683630</v>
      </c>
      <c r="I19" s="70">
        <v>10912000</v>
      </c>
      <c r="J19" s="71"/>
      <c r="K19" s="72">
        <v>0</v>
      </c>
      <c r="L19" s="71"/>
      <c r="M19" s="72">
        <v>10912000</v>
      </c>
      <c r="N19" s="73"/>
    </row>
    <row r="20" spans="1:14" x14ac:dyDescent="0.3">
      <c r="A20" s="6">
        <v>3619</v>
      </c>
      <c r="B20" s="7" t="s">
        <v>102</v>
      </c>
      <c r="C20" s="7"/>
      <c r="D20" s="7"/>
      <c r="E20" s="7"/>
      <c r="F20" s="18">
        <v>6000</v>
      </c>
      <c r="G20" s="25">
        <v>6000</v>
      </c>
      <c r="H20" s="22">
        <v>347360</v>
      </c>
      <c r="I20" s="78">
        <v>0</v>
      </c>
      <c r="J20" s="79"/>
      <c r="K20" s="72">
        <v>0</v>
      </c>
      <c r="L20" s="71"/>
      <c r="M20" s="14"/>
      <c r="N20" s="15">
        <v>0</v>
      </c>
    </row>
    <row r="21" spans="1:14" x14ac:dyDescent="0.3">
      <c r="A21" s="6" t="s">
        <v>29</v>
      </c>
      <c r="B21" s="7" t="s">
        <v>30</v>
      </c>
      <c r="C21" s="7"/>
      <c r="D21" s="7"/>
      <c r="E21" s="7"/>
      <c r="F21" s="18">
        <v>60000</v>
      </c>
      <c r="G21" s="25">
        <v>68129</v>
      </c>
      <c r="H21" s="22">
        <v>62024.2</v>
      </c>
      <c r="I21" s="70">
        <v>60000</v>
      </c>
      <c r="J21" s="71"/>
      <c r="K21" s="72">
        <v>0</v>
      </c>
      <c r="L21" s="71"/>
      <c r="M21" s="72">
        <v>60000</v>
      </c>
      <c r="N21" s="73"/>
    </row>
    <row r="22" spans="1:14" x14ac:dyDescent="0.3">
      <c r="A22" s="6" t="s">
        <v>31</v>
      </c>
      <c r="B22" s="7" t="s">
        <v>32</v>
      </c>
      <c r="C22" s="7"/>
      <c r="D22" s="7"/>
      <c r="E22" s="7"/>
      <c r="F22" s="18">
        <v>450000</v>
      </c>
      <c r="G22" s="25">
        <v>450000</v>
      </c>
      <c r="H22" s="22">
        <v>467339.5</v>
      </c>
      <c r="I22" s="70">
        <v>480000</v>
      </c>
      <c r="J22" s="71"/>
      <c r="K22" s="72">
        <v>0</v>
      </c>
      <c r="L22" s="71"/>
      <c r="M22" s="72">
        <v>480000</v>
      </c>
      <c r="N22" s="73"/>
    </row>
    <row r="23" spans="1:14" x14ac:dyDescent="0.3">
      <c r="A23" s="6" t="s">
        <v>33</v>
      </c>
      <c r="B23" s="7" t="s">
        <v>34</v>
      </c>
      <c r="C23" s="7"/>
      <c r="D23" s="7"/>
      <c r="E23" s="7"/>
      <c r="F23" s="18">
        <v>3437000</v>
      </c>
      <c r="G23" s="25">
        <v>3461456</v>
      </c>
      <c r="H23" s="22">
        <v>3370174.56</v>
      </c>
      <c r="I23" s="70">
        <v>1626000</v>
      </c>
      <c r="J23" s="71"/>
      <c r="K23" s="72">
        <v>1089000</v>
      </c>
      <c r="L23" s="71"/>
      <c r="M23" s="72">
        <v>2715000</v>
      </c>
      <c r="N23" s="73"/>
    </row>
    <row r="24" spans="1:14" x14ac:dyDescent="0.3">
      <c r="A24" s="6" t="s">
        <v>35</v>
      </c>
      <c r="B24" s="7" t="s">
        <v>36</v>
      </c>
      <c r="C24" s="7"/>
      <c r="D24" s="7"/>
      <c r="E24" s="7"/>
      <c r="F24" s="18">
        <v>12161000</v>
      </c>
      <c r="G24" s="25">
        <v>12161000</v>
      </c>
      <c r="H24" s="22">
        <v>11522446.59</v>
      </c>
      <c r="I24" s="70">
        <v>13836000</v>
      </c>
      <c r="J24" s="71"/>
      <c r="K24" s="72">
        <v>0</v>
      </c>
      <c r="L24" s="71"/>
      <c r="M24" s="72">
        <v>13836000</v>
      </c>
      <c r="N24" s="73"/>
    </row>
    <row r="25" spans="1:14" x14ac:dyDescent="0.3">
      <c r="A25" s="6" t="s">
        <v>37</v>
      </c>
      <c r="B25" s="7" t="s">
        <v>38</v>
      </c>
      <c r="C25" s="7"/>
      <c r="D25" s="7"/>
      <c r="E25" s="7"/>
      <c r="F25" s="18">
        <v>1950000</v>
      </c>
      <c r="G25" s="25">
        <v>1950000</v>
      </c>
      <c r="H25" s="22">
        <v>1911133.5</v>
      </c>
      <c r="I25" s="70">
        <v>2150000</v>
      </c>
      <c r="J25" s="71"/>
      <c r="K25" s="72">
        <v>0</v>
      </c>
      <c r="L25" s="71"/>
      <c r="M25" s="72">
        <v>2150000</v>
      </c>
      <c r="N25" s="73"/>
    </row>
    <row r="26" spans="1:14" x14ac:dyDescent="0.3">
      <c r="A26" s="6" t="s">
        <v>39</v>
      </c>
      <c r="B26" s="7" t="s">
        <v>40</v>
      </c>
      <c r="C26" s="7"/>
      <c r="D26" s="7"/>
      <c r="E26" s="7"/>
      <c r="F26" s="18"/>
      <c r="G26" s="25"/>
      <c r="H26" s="22">
        <v>41745</v>
      </c>
      <c r="I26" s="70">
        <v>33000</v>
      </c>
      <c r="J26" s="71"/>
      <c r="K26" s="72">
        <v>0</v>
      </c>
      <c r="L26" s="71"/>
      <c r="M26" s="72">
        <v>33000</v>
      </c>
      <c r="N26" s="73"/>
    </row>
    <row r="27" spans="1:14" x14ac:dyDescent="0.3">
      <c r="A27" s="6" t="s">
        <v>41</v>
      </c>
      <c r="B27" s="7" t="s">
        <v>42</v>
      </c>
      <c r="C27" s="7"/>
      <c r="D27" s="7"/>
      <c r="E27" s="7"/>
      <c r="F27" s="18">
        <v>120000</v>
      </c>
      <c r="G27" s="25">
        <v>489227</v>
      </c>
      <c r="H27" s="22">
        <v>449264.75</v>
      </c>
      <c r="I27" s="70">
        <v>100000</v>
      </c>
      <c r="J27" s="71"/>
      <c r="K27" s="72">
        <v>0</v>
      </c>
      <c r="L27" s="71"/>
      <c r="M27" s="72">
        <v>100000</v>
      </c>
      <c r="N27" s="73"/>
    </row>
    <row r="28" spans="1:14" x14ac:dyDescent="0.3">
      <c r="A28" s="6" t="s">
        <v>43</v>
      </c>
      <c r="B28" s="7" t="s">
        <v>44</v>
      </c>
      <c r="C28" s="7"/>
      <c r="D28" s="7"/>
      <c r="E28" s="7"/>
      <c r="F28" s="18">
        <v>150000</v>
      </c>
      <c r="G28" s="25">
        <v>201932</v>
      </c>
      <c r="H28" s="22">
        <v>425074.53</v>
      </c>
      <c r="I28" s="70">
        <v>150000</v>
      </c>
      <c r="J28" s="71"/>
      <c r="K28" s="72">
        <v>40000</v>
      </c>
      <c r="L28" s="71"/>
      <c r="M28" s="72">
        <v>190000</v>
      </c>
      <c r="N28" s="73"/>
    </row>
    <row r="29" spans="1:14" x14ac:dyDescent="0.3">
      <c r="A29" s="6" t="s">
        <v>45</v>
      </c>
      <c r="B29" s="7" t="s">
        <v>46</v>
      </c>
      <c r="C29" s="7"/>
      <c r="D29" s="7"/>
      <c r="E29" s="7"/>
      <c r="F29" s="18">
        <v>530000</v>
      </c>
      <c r="G29" s="25">
        <v>530000</v>
      </c>
      <c r="H29" s="22">
        <v>598250</v>
      </c>
      <c r="I29" s="70">
        <v>100000</v>
      </c>
      <c r="J29" s="71"/>
      <c r="K29" s="72">
        <v>430250</v>
      </c>
      <c r="L29" s="71"/>
      <c r="M29" s="72">
        <v>530250</v>
      </c>
      <c r="N29" s="73"/>
    </row>
    <row r="30" spans="1:14" x14ac:dyDescent="0.3">
      <c r="A30" s="6" t="s">
        <v>47</v>
      </c>
      <c r="B30" s="7" t="s">
        <v>48</v>
      </c>
      <c r="C30" s="7"/>
      <c r="D30" s="7"/>
      <c r="E30" s="7"/>
      <c r="F30" s="18">
        <v>20000</v>
      </c>
      <c r="G30" s="25">
        <v>20000</v>
      </c>
      <c r="H30" s="22">
        <v>313564.28999999998</v>
      </c>
      <c r="I30" s="70">
        <v>18000</v>
      </c>
      <c r="J30" s="71"/>
      <c r="K30" s="72">
        <v>0</v>
      </c>
      <c r="L30" s="71"/>
      <c r="M30" s="72">
        <v>18000</v>
      </c>
      <c r="N30" s="73"/>
    </row>
    <row r="31" spans="1:14" ht="15" thickBot="1" x14ac:dyDescent="0.35">
      <c r="A31" s="6" t="s">
        <v>49</v>
      </c>
      <c r="B31" s="7" t="s">
        <v>50</v>
      </c>
      <c r="C31" s="7"/>
      <c r="D31" s="7"/>
      <c r="E31" s="7"/>
      <c r="F31" s="19">
        <v>40000</v>
      </c>
      <c r="G31" s="26">
        <v>40000</v>
      </c>
      <c r="H31" s="23">
        <v>2151867.73</v>
      </c>
      <c r="I31" s="70">
        <v>2040000</v>
      </c>
      <c r="J31" s="71"/>
      <c r="K31" s="72">
        <v>0</v>
      </c>
      <c r="L31" s="71"/>
      <c r="M31" s="72">
        <v>2040000</v>
      </c>
      <c r="N31" s="73"/>
    </row>
    <row r="32" spans="1:14" ht="15" thickBot="1" x14ac:dyDescent="0.35">
      <c r="A32" s="10" t="s">
        <v>136</v>
      </c>
      <c r="B32" s="11"/>
      <c r="C32" s="11"/>
      <c r="D32" s="11"/>
      <c r="E32" s="11"/>
      <c r="F32" s="20">
        <f>SUM(F8:F31)</f>
        <v>323899000</v>
      </c>
      <c r="G32" s="35"/>
      <c r="H32" s="36"/>
      <c r="I32" s="74">
        <f>SUM(I8:J31)</f>
        <v>394530877</v>
      </c>
      <c r="J32" s="75"/>
      <c r="K32" s="74">
        <v>1559250</v>
      </c>
      <c r="L32" s="75"/>
      <c r="M32" s="76">
        <f>SUM(M8:N31)</f>
        <v>396090127</v>
      </c>
      <c r="N32" s="77"/>
    </row>
    <row r="33" spans="1:14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3">
      <c r="A36" s="12"/>
      <c r="B36" s="12"/>
      <c r="C36" s="12"/>
      <c r="D36" s="12"/>
      <c r="E36" s="13" t="s">
        <v>140</v>
      </c>
      <c r="F36" s="5"/>
      <c r="G36" s="5"/>
      <c r="H36" s="5"/>
      <c r="I36" s="5"/>
      <c r="J36" s="2"/>
      <c r="K36" s="2"/>
      <c r="L36" s="2"/>
      <c r="M36" s="2"/>
      <c r="N36" s="2"/>
    </row>
    <row r="37" spans="1:14" ht="15" thickBo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34.799999999999997" thickBot="1" x14ac:dyDescent="0.35">
      <c r="A38" s="42" t="s">
        <v>2</v>
      </c>
      <c r="B38" s="43" t="s">
        <v>3</v>
      </c>
      <c r="C38" s="44"/>
      <c r="D38" s="44"/>
      <c r="E38" s="44"/>
      <c r="F38" s="45" t="s">
        <v>133</v>
      </c>
      <c r="G38" s="45" t="s">
        <v>134</v>
      </c>
      <c r="H38" s="45" t="s">
        <v>128</v>
      </c>
      <c r="I38" s="46"/>
      <c r="J38" s="47" t="s">
        <v>51</v>
      </c>
      <c r="K38" s="48"/>
      <c r="L38" s="47" t="s">
        <v>52</v>
      </c>
      <c r="M38" s="48"/>
      <c r="N38" s="49" t="s">
        <v>6</v>
      </c>
    </row>
    <row r="39" spans="1:14" x14ac:dyDescent="0.3">
      <c r="A39" s="6" t="s">
        <v>11</v>
      </c>
      <c r="B39" s="7" t="s">
        <v>12</v>
      </c>
      <c r="C39" s="7"/>
      <c r="D39" s="7"/>
      <c r="E39" s="7"/>
      <c r="F39" s="27">
        <v>955000</v>
      </c>
      <c r="G39" s="28">
        <v>955000</v>
      </c>
      <c r="H39" s="28">
        <v>685454.43</v>
      </c>
      <c r="I39" s="68">
        <v>925000</v>
      </c>
      <c r="J39" s="68"/>
      <c r="K39" s="68">
        <v>0</v>
      </c>
      <c r="L39" s="68"/>
      <c r="M39" s="68">
        <v>925000</v>
      </c>
      <c r="N39" s="69"/>
    </row>
    <row r="40" spans="1:14" x14ac:dyDescent="0.3">
      <c r="A40" s="6" t="s">
        <v>53</v>
      </c>
      <c r="B40" s="7" t="s">
        <v>54</v>
      </c>
      <c r="C40" s="7"/>
      <c r="D40" s="7"/>
      <c r="E40" s="7"/>
      <c r="F40" s="29">
        <v>605000</v>
      </c>
      <c r="G40" s="30">
        <v>788366</v>
      </c>
      <c r="H40" s="30">
        <v>463544.29</v>
      </c>
      <c r="I40" s="62">
        <v>605000</v>
      </c>
      <c r="J40" s="62"/>
      <c r="K40" s="62">
        <v>0</v>
      </c>
      <c r="L40" s="62"/>
      <c r="M40" s="62">
        <v>605000</v>
      </c>
      <c r="N40" s="63"/>
    </row>
    <row r="41" spans="1:14" x14ac:dyDescent="0.3">
      <c r="A41" s="6" t="s">
        <v>13</v>
      </c>
      <c r="B41" s="7" t="s">
        <v>14</v>
      </c>
      <c r="C41" s="7"/>
      <c r="D41" s="7"/>
      <c r="E41" s="7"/>
      <c r="F41" s="29">
        <v>1234000</v>
      </c>
      <c r="G41" s="30">
        <v>1247840</v>
      </c>
      <c r="H41" s="30">
        <v>882581.45</v>
      </c>
      <c r="I41" s="62">
        <v>1077000</v>
      </c>
      <c r="J41" s="62"/>
      <c r="K41" s="62">
        <v>0</v>
      </c>
      <c r="L41" s="62"/>
      <c r="M41" s="62">
        <v>1077000</v>
      </c>
      <c r="N41" s="63"/>
    </row>
    <row r="42" spans="1:14" x14ac:dyDescent="0.3">
      <c r="A42" s="6" t="s">
        <v>55</v>
      </c>
      <c r="B42" s="7" t="s">
        <v>56</v>
      </c>
      <c r="C42" s="7"/>
      <c r="D42" s="7"/>
      <c r="E42" s="7"/>
      <c r="F42" s="29">
        <v>41000</v>
      </c>
      <c r="G42" s="30">
        <v>77202</v>
      </c>
      <c r="H42" s="30">
        <v>36202</v>
      </c>
      <c r="I42" s="62">
        <v>131000</v>
      </c>
      <c r="J42" s="62"/>
      <c r="K42" s="62">
        <v>0</v>
      </c>
      <c r="L42" s="62"/>
      <c r="M42" s="62">
        <v>131000</v>
      </c>
      <c r="N42" s="63"/>
    </row>
    <row r="43" spans="1:14" x14ac:dyDescent="0.3">
      <c r="A43" s="6" t="s">
        <v>57</v>
      </c>
      <c r="B43" s="7" t="s">
        <v>58</v>
      </c>
      <c r="C43" s="7"/>
      <c r="D43" s="7"/>
      <c r="E43" s="7"/>
      <c r="F43" s="29">
        <v>80000</v>
      </c>
      <c r="G43" s="30">
        <v>80000</v>
      </c>
      <c r="H43" s="30">
        <v>17762.8</v>
      </c>
      <c r="I43" s="62">
        <v>80000</v>
      </c>
      <c r="J43" s="62"/>
      <c r="K43" s="62">
        <v>0</v>
      </c>
      <c r="L43" s="62"/>
      <c r="M43" s="62">
        <v>80000</v>
      </c>
      <c r="N43" s="63"/>
    </row>
    <row r="44" spans="1:14" x14ac:dyDescent="0.3">
      <c r="A44" s="6" t="s">
        <v>59</v>
      </c>
      <c r="B44" s="7" t="s">
        <v>60</v>
      </c>
      <c r="C44" s="7"/>
      <c r="D44" s="7"/>
      <c r="E44" s="7"/>
      <c r="F44" s="29">
        <v>3000</v>
      </c>
      <c r="G44" s="30">
        <v>3000</v>
      </c>
      <c r="H44" s="30">
        <v>2563</v>
      </c>
      <c r="I44" s="62">
        <v>3000</v>
      </c>
      <c r="J44" s="62"/>
      <c r="K44" s="62">
        <v>0</v>
      </c>
      <c r="L44" s="62"/>
      <c r="M44" s="62">
        <v>3000</v>
      </c>
      <c r="N44" s="63"/>
    </row>
    <row r="45" spans="1:14" x14ac:dyDescent="0.3">
      <c r="A45" s="6" t="s">
        <v>15</v>
      </c>
      <c r="B45" s="7" t="s">
        <v>16</v>
      </c>
      <c r="C45" s="7"/>
      <c r="D45" s="7"/>
      <c r="E45" s="7"/>
      <c r="F45" s="29">
        <v>93000</v>
      </c>
      <c r="G45" s="30">
        <v>663918</v>
      </c>
      <c r="H45" s="30">
        <v>458970.5</v>
      </c>
      <c r="I45" s="62">
        <v>193000</v>
      </c>
      <c r="J45" s="62"/>
      <c r="K45" s="62">
        <v>3762000</v>
      </c>
      <c r="L45" s="62"/>
      <c r="M45" s="62">
        <v>3955000</v>
      </c>
      <c r="N45" s="63"/>
    </row>
    <row r="46" spans="1:14" x14ac:dyDescent="0.3">
      <c r="A46" s="6">
        <v>2169</v>
      </c>
      <c r="B46" s="7" t="s">
        <v>129</v>
      </c>
      <c r="C46" s="7"/>
      <c r="D46" s="7"/>
      <c r="E46" s="7"/>
      <c r="F46" s="29">
        <v>20000</v>
      </c>
      <c r="G46" s="30">
        <v>20000</v>
      </c>
      <c r="H46" s="30">
        <v>0</v>
      </c>
      <c r="I46" s="16"/>
      <c r="J46" s="33"/>
      <c r="K46" s="16"/>
      <c r="L46" s="33"/>
      <c r="M46" s="16"/>
      <c r="N46" s="34"/>
    </row>
    <row r="47" spans="1:14" x14ac:dyDescent="0.3">
      <c r="A47" s="6" t="s">
        <v>61</v>
      </c>
      <c r="B47" s="7" t="s">
        <v>62</v>
      </c>
      <c r="C47" s="7"/>
      <c r="D47" s="7"/>
      <c r="E47" s="7"/>
      <c r="F47" s="29">
        <v>20503000</v>
      </c>
      <c r="G47" s="30">
        <v>26648313.600000001</v>
      </c>
      <c r="H47" s="30">
        <v>22294937.440000001</v>
      </c>
      <c r="I47" s="62">
        <v>21445000</v>
      </c>
      <c r="J47" s="62"/>
      <c r="K47" s="62">
        <v>21952000</v>
      </c>
      <c r="L47" s="62"/>
      <c r="M47" s="62">
        <v>43397000</v>
      </c>
      <c r="N47" s="63"/>
    </row>
    <row r="48" spans="1:14" x14ac:dyDescent="0.3">
      <c r="A48" s="6" t="s">
        <v>63</v>
      </c>
      <c r="B48" s="7" t="s">
        <v>64</v>
      </c>
      <c r="C48" s="7"/>
      <c r="D48" s="7"/>
      <c r="E48" s="7"/>
      <c r="F48" s="29">
        <v>3330000</v>
      </c>
      <c r="G48" s="30">
        <v>6158730</v>
      </c>
      <c r="H48" s="30">
        <v>4190578.98</v>
      </c>
      <c r="I48" s="62">
        <v>4460000</v>
      </c>
      <c r="J48" s="62"/>
      <c r="K48" s="62">
        <v>3000000</v>
      </c>
      <c r="L48" s="62"/>
      <c r="M48" s="62">
        <v>7460000</v>
      </c>
      <c r="N48" s="63"/>
    </row>
    <row r="49" spans="1:14" x14ac:dyDescent="0.3">
      <c r="A49" s="6" t="s">
        <v>65</v>
      </c>
      <c r="B49" s="7" t="s">
        <v>66</v>
      </c>
      <c r="C49" s="7"/>
      <c r="D49" s="7"/>
      <c r="E49" s="7"/>
      <c r="F49" s="29">
        <v>100000</v>
      </c>
      <c r="G49" s="30">
        <v>310000</v>
      </c>
      <c r="H49" s="30">
        <v>248321</v>
      </c>
      <c r="I49" s="62">
        <v>70000</v>
      </c>
      <c r="J49" s="62"/>
      <c r="K49" s="62">
        <v>0</v>
      </c>
      <c r="L49" s="62"/>
      <c r="M49" s="62">
        <v>70000</v>
      </c>
      <c r="N49" s="63"/>
    </row>
    <row r="50" spans="1:14" x14ac:dyDescent="0.3">
      <c r="A50" s="6" t="s">
        <v>67</v>
      </c>
      <c r="B50" s="7" t="s">
        <v>68</v>
      </c>
      <c r="C50" s="7"/>
      <c r="D50" s="7"/>
      <c r="E50" s="7"/>
      <c r="F50" s="29">
        <v>25000</v>
      </c>
      <c r="G50" s="30">
        <v>25000</v>
      </c>
      <c r="H50" s="30">
        <v>19900</v>
      </c>
      <c r="I50" s="62">
        <v>20000</v>
      </c>
      <c r="J50" s="62"/>
      <c r="K50" s="62">
        <v>0</v>
      </c>
      <c r="L50" s="62"/>
      <c r="M50" s="62">
        <v>20000</v>
      </c>
      <c r="N50" s="63"/>
    </row>
    <row r="51" spans="1:14" x14ac:dyDescent="0.3">
      <c r="A51" s="6" t="s">
        <v>69</v>
      </c>
      <c r="B51" s="7" t="s">
        <v>70</v>
      </c>
      <c r="C51" s="7"/>
      <c r="D51" s="7"/>
      <c r="E51" s="7"/>
      <c r="F51" s="29">
        <v>845000</v>
      </c>
      <c r="G51" s="30">
        <v>845000</v>
      </c>
      <c r="H51" s="30">
        <v>528424</v>
      </c>
      <c r="I51" s="62">
        <v>745000</v>
      </c>
      <c r="J51" s="62"/>
      <c r="K51" s="62">
        <v>0</v>
      </c>
      <c r="L51" s="62"/>
      <c r="M51" s="62">
        <v>745000</v>
      </c>
      <c r="N51" s="63"/>
    </row>
    <row r="52" spans="1:14" x14ac:dyDescent="0.3">
      <c r="A52" s="6" t="s">
        <v>71</v>
      </c>
      <c r="B52" s="7" t="s">
        <v>72</v>
      </c>
      <c r="C52" s="7"/>
      <c r="D52" s="7"/>
      <c r="E52" s="7"/>
      <c r="F52" s="29">
        <v>3655000</v>
      </c>
      <c r="G52" s="30">
        <v>4235000</v>
      </c>
      <c r="H52" s="30">
        <v>2977130</v>
      </c>
      <c r="I52" s="62">
        <v>3160000</v>
      </c>
      <c r="J52" s="62"/>
      <c r="K52" s="62">
        <v>0</v>
      </c>
      <c r="L52" s="62"/>
      <c r="M52" s="62">
        <v>3160000</v>
      </c>
      <c r="N52" s="63"/>
    </row>
    <row r="53" spans="1:14" x14ac:dyDescent="0.3">
      <c r="A53" s="6" t="s">
        <v>73</v>
      </c>
      <c r="B53" s="7" t="s">
        <v>74</v>
      </c>
      <c r="C53" s="7"/>
      <c r="D53" s="7"/>
      <c r="E53" s="7"/>
      <c r="F53" s="29">
        <v>1130000</v>
      </c>
      <c r="G53" s="30">
        <v>1130000</v>
      </c>
      <c r="H53" s="30">
        <v>850409.36</v>
      </c>
      <c r="I53" s="62">
        <v>960000</v>
      </c>
      <c r="J53" s="62"/>
      <c r="K53" s="62">
        <v>0</v>
      </c>
      <c r="L53" s="62"/>
      <c r="M53" s="62">
        <v>960000</v>
      </c>
      <c r="N53" s="63"/>
    </row>
    <row r="54" spans="1:14" x14ac:dyDescent="0.3">
      <c r="A54" s="6" t="s">
        <v>75</v>
      </c>
      <c r="B54" s="7" t="s">
        <v>76</v>
      </c>
      <c r="C54" s="7"/>
      <c r="D54" s="7"/>
      <c r="E54" s="7"/>
      <c r="F54" s="29">
        <v>100000</v>
      </c>
      <c r="G54" s="30">
        <v>70000</v>
      </c>
      <c r="H54" s="30">
        <v>18881.400000000001</v>
      </c>
      <c r="I54" s="62">
        <v>100000</v>
      </c>
      <c r="J54" s="62"/>
      <c r="K54" s="62">
        <v>0</v>
      </c>
      <c r="L54" s="62"/>
      <c r="M54" s="62">
        <v>100000</v>
      </c>
      <c r="N54" s="63"/>
    </row>
    <row r="55" spans="1:14" x14ac:dyDescent="0.3">
      <c r="A55" s="6" t="s">
        <v>77</v>
      </c>
      <c r="B55" s="7" t="s">
        <v>78</v>
      </c>
      <c r="C55" s="7"/>
      <c r="D55" s="7"/>
      <c r="E55" s="7"/>
      <c r="F55" s="29">
        <v>510000</v>
      </c>
      <c r="G55" s="30">
        <v>540000</v>
      </c>
      <c r="H55" s="30">
        <v>130000</v>
      </c>
      <c r="I55" s="62">
        <v>870000</v>
      </c>
      <c r="J55" s="62"/>
      <c r="K55" s="62">
        <v>0</v>
      </c>
      <c r="L55" s="62"/>
      <c r="M55" s="62">
        <v>870000</v>
      </c>
      <c r="N55" s="63"/>
    </row>
    <row r="56" spans="1:14" x14ac:dyDescent="0.3">
      <c r="A56" s="6" t="s">
        <v>79</v>
      </c>
      <c r="B56" s="7" t="s">
        <v>80</v>
      </c>
      <c r="C56" s="7"/>
      <c r="D56" s="7"/>
      <c r="E56" s="7"/>
      <c r="F56" s="29">
        <v>5378653</v>
      </c>
      <c r="G56" s="30">
        <v>6445801.4000000004</v>
      </c>
      <c r="H56" s="30">
        <v>564061.19999999995</v>
      </c>
      <c r="I56" s="62">
        <v>6514573</v>
      </c>
      <c r="J56" s="62"/>
      <c r="K56" s="62">
        <v>850000</v>
      </c>
      <c r="L56" s="62"/>
      <c r="M56" s="62">
        <v>7364573</v>
      </c>
      <c r="N56" s="63"/>
    </row>
    <row r="57" spans="1:14" x14ac:dyDescent="0.3">
      <c r="A57" s="6" t="s">
        <v>19</v>
      </c>
      <c r="B57" s="7" t="s">
        <v>20</v>
      </c>
      <c r="C57" s="7"/>
      <c r="D57" s="7"/>
      <c r="E57" s="7"/>
      <c r="F57" s="29">
        <v>12953948</v>
      </c>
      <c r="G57" s="30">
        <v>19785507.469999999</v>
      </c>
      <c r="H57" s="30">
        <v>16782998.600000001</v>
      </c>
      <c r="I57" s="62">
        <f>10933518-75000</f>
        <v>10858518</v>
      </c>
      <c r="J57" s="62"/>
      <c r="K57" s="62">
        <v>9741000</v>
      </c>
      <c r="L57" s="62"/>
      <c r="M57" s="62">
        <f>I57+K57</f>
        <v>20599518</v>
      </c>
      <c r="N57" s="63"/>
    </row>
    <row r="58" spans="1:14" x14ac:dyDescent="0.3">
      <c r="A58" s="6" t="s">
        <v>81</v>
      </c>
      <c r="B58" s="7" t="s">
        <v>82</v>
      </c>
      <c r="C58" s="7"/>
      <c r="D58" s="7"/>
      <c r="E58" s="7"/>
      <c r="F58" s="29">
        <v>5000</v>
      </c>
      <c r="G58" s="30">
        <v>5000</v>
      </c>
      <c r="H58" s="30">
        <v>4679</v>
      </c>
      <c r="I58" s="62">
        <v>5000</v>
      </c>
      <c r="J58" s="62"/>
      <c r="K58" s="62">
        <v>0</v>
      </c>
      <c r="L58" s="62"/>
      <c r="M58" s="62">
        <v>5000</v>
      </c>
      <c r="N58" s="63"/>
    </row>
    <row r="59" spans="1:14" x14ac:dyDescent="0.3">
      <c r="A59" s="6" t="s">
        <v>83</v>
      </c>
      <c r="B59" s="7" t="s">
        <v>84</v>
      </c>
      <c r="C59" s="7"/>
      <c r="D59" s="7"/>
      <c r="E59" s="7"/>
      <c r="F59" s="29">
        <v>1598798</v>
      </c>
      <c r="G59" s="30">
        <v>1723018</v>
      </c>
      <c r="H59" s="30">
        <v>1676429</v>
      </c>
      <c r="I59" s="62">
        <v>1472148</v>
      </c>
      <c r="J59" s="62"/>
      <c r="K59" s="62">
        <v>0</v>
      </c>
      <c r="L59" s="62"/>
      <c r="M59" s="62">
        <v>1472148</v>
      </c>
      <c r="N59" s="63"/>
    </row>
    <row r="60" spans="1:14" x14ac:dyDescent="0.3">
      <c r="A60" s="6" t="s">
        <v>85</v>
      </c>
      <c r="B60" s="7" t="s">
        <v>86</v>
      </c>
      <c r="C60" s="7"/>
      <c r="D60" s="7"/>
      <c r="E60" s="7"/>
      <c r="F60" s="29">
        <v>7479034</v>
      </c>
      <c r="G60" s="30">
        <v>8336190</v>
      </c>
      <c r="H60" s="30">
        <v>7680502</v>
      </c>
      <c r="I60" s="62">
        <v>8995672</v>
      </c>
      <c r="J60" s="62"/>
      <c r="K60" s="62">
        <v>0</v>
      </c>
      <c r="L60" s="62"/>
      <c r="M60" s="62">
        <v>8995672</v>
      </c>
      <c r="N60" s="63"/>
    </row>
    <row r="61" spans="1:14" x14ac:dyDescent="0.3">
      <c r="A61" s="6">
        <v>3317</v>
      </c>
      <c r="B61" s="7" t="s">
        <v>130</v>
      </c>
      <c r="C61" s="7"/>
      <c r="D61" s="7"/>
      <c r="E61" s="7"/>
      <c r="F61" s="29">
        <v>30000</v>
      </c>
      <c r="G61" s="30">
        <v>30000</v>
      </c>
      <c r="H61" s="30">
        <v>27825.8</v>
      </c>
      <c r="I61" s="16"/>
      <c r="J61" s="33"/>
      <c r="K61" s="16"/>
      <c r="L61" s="33"/>
      <c r="M61" s="16"/>
      <c r="N61" s="34"/>
    </row>
    <row r="62" spans="1:14" x14ac:dyDescent="0.3">
      <c r="A62" s="6" t="s">
        <v>87</v>
      </c>
      <c r="B62" s="7" t="s">
        <v>88</v>
      </c>
      <c r="C62" s="7"/>
      <c r="D62" s="7"/>
      <c r="E62" s="7"/>
      <c r="F62" s="29">
        <v>25000</v>
      </c>
      <c r="G62" s="30">
        <v>25000</v>
      </c>
      <c r="H62" s="30">
        <v>0</v>
      </c>
      <c r="I62" s="62">
        <v>25000</v>
      </c>
      <c r="J62" s="62"/>
      <c r="K62" s="62">
        <v>0</v>
      </c>
      <c r="L62" s="62"/>
      <c r="M62" s="62">
        <v>25000</v>
      </c>
      <c r="N62" s="63"/>
    </row>
    <row r="63" spans="1:14" x14ac:dyDescent="0.3">
      <c r="A63" s="6" t="s">
        <v>89</v>
      </c>
      <c r="B63" s="7" t="s">
        <v>90</v>
      </c>
      <c r="C63" s="7"/>
      <c r="D63" s="7"/>
      <c r="E63" s="7"/>
      <c r="F63" s="29">
        <v>11592000</v>
      </c>
      <c r="G63" s="30">
        <v>14336559</v>
      </c>
      <c r="H63" s="30">
        <v>11406288.550000001</v>
      </c>
      <c r="I63" s="62">
        <v>4842000</v>
      </c>
      <c r="J63" s="62"/>
      <c r="K63" s="62">
        <v>2410000</v>
      </c>
      <c r="L63" s="62"/>
      <c r="M63" s="62">
        <v>7252000</v>
      </c>
      <c r="N63" s="63"/>
    </row>
    <row r="64" spans="1:14" x14ac:dyDescent="0.3">
      <c r="A64" s="6" t="s">
        <v>21</v>
      </c>
      <c r="B64" s="7" t="s">
        <v>22</v>
      </c>
      <c r="C64" s="7"/>
      <c r="D64" s="7"/>
      <c r="E64" s="7"/>
      <c r="F64" s="29">
        <v>278000</v>
      </c>
      <c r="G64" s="30">
        <v>566000</v>
      </c>
      <c r="H64" s="30">
        <v>233348</v>
      </c>
      <c r="I64" s="62">
        <v>208000</v>
      </c>
      <c r="J64" s="62"/>
      <c r="K64" s="62">
        <v>500000</v>
      </c>
      <c r="L64" s="62"/>
      <c r="M64" s="62">
        <v>708000</v>
      </c>
      <c r="N64" s="63"/>
    </row>
    <row r="65" spans="1:14" x14ac:dyDescent="0.3">
      <c r="A65" s="6" t="s">
        <v>91</v>
      </c>
      <c r="B65" s="7" t="s">
        <v>92</v>
      </c>
      <c r="C65" s="7"/>
      <c r="D65" s="7"/>
      <c r="E65" s="7"/>
      <c r="F65" s="29">
        <v>13620260</v>
      </c>
      <c r="G65" s="30">
        <v>14014637</v>
      </c>
      <c r="H65" s="30">
        <v>12676639</v>
      </c>
      <c r="I65" s="62">
        <v>14798774</v>
      </c>
      <c r="J65" s="62"/>
      <c r="K65" s="62">
        <v>0</v>
      </c>
      <c r="L65" s="62"/>
      <c r="M65" s="62">
        <v>14798774</v>
      </c>
      <c r="N65" s="63"/>
    </row>
    <row r="66" spans="1:14" x14ac:dyDescent="0.3">
      <c r="A66" s="6" t="s">
        <v>93</v>
      </c>
      <c r="B66" s="7" t="s">
        <v>94</v>
      </c>
      <c r="C66" s="7"/>
      <c r="D66" s="7"/>
      <c r="E66" s="7"/>
      <c r="F66" s="29">
        <v>541000</v>
      </c>
      <c r="G66" s="30">
        <v>506000</v>
      </c>
      <c r="H66" s="30">
        <v>308891.5</v>
      </c>
      <c r="I66" s="62">
        <v>211000</v>
      </c>
      <c r="J66" s="62"/>
      <c r="K66" s="62">
        <v>0</v>
      </c>
      <c r="L66" s="62"/>
      <c r="M66" s="62">
        <v>211000</v>
      </c>
      <c r="N66" s="63"/>
    </row>
    <row r="67" spans="1:14" x14ac:dyDescent="0.3">
      <c r="A67" s="6" t="s">
        <v>23</v>
      </c>
      <c r="B67" s="7" t="s">
        <v>24</v>
      </c>
      <c r="C67" s="7"/>
      <c r="D67" s="7"/>
      <c r="E67" s="7"/>
      <c r="F67" s="29">
        <v>11584000</v>
      </c>
      <c r="G67" s="30">
        <v>46332000</v>
      </c>
      <c r="H67" s="30">
        <v>45367148.380000003</v>
      </c>
      <c r="I67" s="62">
        <v>5269354</v>
      </c>
      <c r="J67" s="62"/>
      <c r="K67" s="62">
        <v>5000000</v>
      </c>
      <c r="L67" s="62"/>
      <c r="M67" s="62">
        <v>10269354</v>
      </c>
      <c r="N67" s="63"/>
    </row>
    <row r="68" spans="1:14" x14ac:dyDescent="0.3">
      <c r="A68" s="6" t="s">
        <v>95</v>
      </c>
      <c r="B68" s="7" t="s">
        <v>96</v>
      </c>
      <c r="C68" s="7"/>
      <c r="D68" s="7"/>
      <c r="E68" s="7"/>
      <c r="F68" s="29">
        <v>40000</v>
      </c>
      <c r="G68" s="30">
        <v>1999500</v>
      </c>
      <c r="H68" s="30">
        <v>1949438</v>
      </c>
      <c r="I68" s="62">
        <v>1790000</v>
      </c>
      <c r="J68" s="62"/>
      <c r="K68" s="62">
        <v>0</v>
      </c>
      <c r="L68" s="62"/>
      <c r="M68" s="62">
        <v>1790000</v>
      </c>
      <c r="N68" s="63"/>
    </row>
    <row r="69" spans="1:14" x14ac:dyDescent="0.3">
      <c r="A69" s="6" t="s">
        <v>97</v>
      </c>
      <c r="B69" s="7" t="s">
        <v>98</v>
      </c>
      <c r="C69" s="7"/>
      <c r="D69" s="7"/>
      <c r="E69" s="7"/>
      <c r="F69" s="29">
        <v>8997404</v>
      </c>
      <c r="G69" s="30">
        <v>13791534</v>
      </c>
      <c r="H69" s="30">
        <v>9483777.2200000007</v>
      </c>
      <c r="I69" s="62">
        <v>10043971</v>
      </c>
      <c r="J69" s="62"/>
      <c r="K69" s="62">
        <v>7030000</v>
      </c>
      <c r="L69" s="62"/>
      <c r="M69" s="62">
        <v>17073971</v>
      </c>
      <c r="N69" s="63"/>
    </row>
    <row r="70" spans="1:14" x14ac:dyDescent="0.3">
      <c r="A70" s="6" t="s">
        <v>99</v>
      </c>
      <c r="B70" s="7" t="s">
        <v>100</v>
      </c>
      <c r="C70" s="7"/>
      <c r="D70" s="7"/>
      <c r="E70" s="7"/>
      <c r="F70" s="29">
        <v>1500000</v>
      </c>
      <c r="G70" s="30">
        <v>1500000</v>
      </c>
      <c r="H70" s="30">
        <v>1500000</v>
      </c>
      <c r="I70" s="62">
        <v>0</v>
      </c>
      <c r="J70" s="62"/>
      <c r="K70" s="62">
        <v>1500000</v>
      </c>
      <c r="L70" s="62"/>
      <c r="M70" s="62">
        <v>1500000</v>
      </c>
      <c r="N70" s="63"/>
    </row>
    <row r="71" spans="1:14" x14ac:dyDescent="0.3">
      <c r="A71" s="6" t="s">
        <v>25</v>
      </c>
      <c r="B71" s="7" t="s">
        <v>26</v>
      </c>
      <c r="C71" s="7"/>
      <c r="D71" s="7"/>
      <c r="E71" s="7"/>
      <c r="F71" s="29">
        <v>36640000</v>
      </c>
      <c r="G71" s="30">
        <v>60714338</v>
      </c>
      <c r="H71" s="30">
        <v>37314421.950000003</v>
      </c>
      <c r="I71" s="62">
        <v>47187900</v>
      </c>
      <c r="J71" s="62"/>
      <c r="K71" s="62">
        <v>11000000</v>
      </c>
      <c r="L71" s="62"/>
      <c r="M71" s="62">
        <v>58187900</v>
      </c>
      <c r="N71" s="63"/>
    </row>
    <row r="72" spans="1:14" x14ac:dyDescent="0.3">
      <c r="A72" s="6" t="s">
        <v>27</v>
      </c>
      <c r="B72" s="7" t="s">
        <v>28</v>
      </c>
      <c r="C72" s="7"/>
      <c r="D72" s="7"/>
      <c r="E72" s="7"/>
      <c r="F72" s="29">
        <v>10911000</v>
      </c>
      <c r="G72" s="30">
        <v>22916306</v>
      </c>
      <c r="H72" s="30">
        <v>21484840.800000001</v>
      </c>
      <c r="I72" s="62">
        <v>4845500</v>
      </c>
      <c r="J72" s="62"/>
      <c r="K72" s="62">
        <v>0</v>
      </c>
      <c r="L72" s="62"/>
      <c r="M72" s="62">
        <v>4845500</v>
      </c>
      <c r="N72" s="63"/>
    </row>
    <row r="73" spans="1:14" x14ac:dyDescent="0.3">
      <c r="A73" s="6" t="s">
        <v>101</v>
      </c>
      <c r="B73" s="7" t="s">
        <v>102</v>
      </c>
      <c r="C73" s="7"/>
      <c r="D73" s="7"/>
      <c r="E73" s="7"/>
      <c r="F73" s="29">
        <v>2750000</v>
      </c>
      <c r="G73" s="30">
        <v>3595000</v>
      </c>
      <c r="H73" s="30">
        <v>1939763</v>
      </c>
      <c r="I73" s="62">
        <v>500000</v>
      </c>
      <c r="J73" s="62"/>
      <c r="K73" s="62">
        <v>2550000</v>
      </c>
      <c r="L73" s="62"/>
      <c r="M73" s="62">
        <v>3050000</v>
      </c>
      <c r="N73" s="63"/>
    </row>
    <row r="74" spans="1:14" x14ac:dyDescent="0.3">
      <c r="A74" s="6" t="s">
        <v>29</v>
      </c>
      <c r="B74" s="7" t="s">
        <v>30</v>
      </c>
      <c r="C74" s="7"/>
      <c r="D74" s="7"/>
      <c r="E74" s="7"/>
      <c r="F74" s="29">
        <v>6510000</v>
      </c>
      <c r="G74" s="30">
        <v>6182129</v>
      </c>
      <c r="H74" s="30">
        <v>5421604.5999999996</v>
      </c>
      <c r="I74" s="62">
        <v>5110000</v>
      </c>
      <c r="J74" s="62"/>
      <c r="K74" s="62">
        <v>0</v>
      </c>
      <c r="L74" s="62"/>
      <c r="M74" s="62">
        <v>5110000</v>
      </c>
      <c r="N74" s="63"/>
    </row>
    <row r="75" spans="1:14" x14ac:dyDescent="0.3">
      <c r="A75" s="6" t="s">
        <v>31</v>
      </c>
      <c r="B75" s="7" t="s">
        <v>32</v>
      </c>
      <c r="C75" s="7"/>
      <c r="D75" s="7"/>
      <c r="E75" s="7"/>
      <c r="F75" s="29">
        <v>880000</v>
      </c>
      <c r="G75" s="30">
        <v>880000</v>
      </c>
      <c r="H75" s="30">
        <v>701019.4</v>
      </c>
      <c r="I75" s="62">
        <v>830000</v>
      </c>
      <c r="J75" s="62"/>
      <c r="K75" s="62">
        <v>850000</v>
      </c>
      <c r="L75" s="62"/>
      <c r="M75" s="62">
        <v>1680000</v>
      </c>
      <c r="N75" s="63"/>
    </row>
    <row r="76" spans="1:14" x14ac:dyDescent="0.3">
      <c r="A76" s="6" t="s">
        <v>103</v>
      </c>
      <c r="B76" s="7" t="s">
        <v>104</v>
      </c>
      <c r="C76" s="7"/>
      <c r="D76" s="7"/>
      <c r="E76" s="7"/>
      <c r="F76" s="29">
        <v>900000</v>
      </c>
      <c r="G76" s="30">
        <v>900000</v>
      </c>
      <c r="H76" s="30">
        <v>762300</v>
      </c>
      <c r="I76" s="62">
        <v>850000</v>
      </c>
      <c r="J76" s="62"/>
      <c r="K76" s="62">
        <v>0</v>
      </c>
      <c r="L76" s="62"/>
      <c r="M76" s="62">
        <v>850000</v>
      </c>
      <c r="N76" s="63"/>
    </row>
    <row r="77" spans="1:14" x14ac:dyDescent="0.3">
      <c r="A77" s="6" t="s">
        <v>105</v>
      </c>
      <c r="B77" s="7" t="s">
        <v>106</v>
      </c>
      <c r="C77" s="7"/>
      <c r="D77" s="7"/>
      <c r="E77" s="7"/>
      <c r="F77" s="29">
        <v>2700000</v>
      </c>
      <c r="G77" s="30">
        <v>3785590</v>
      </c>
      <c r="H77" s="30">
        <v>1108990.6499999999</v>
      </c>
      <c r="I77" s="62">
        <v>2410000</v>
      </c>
      <c r="J77" s="62"/>
      <c r="K77" s="62">
        <v>0</v>
      </c>
      <c r="L77" s="62"/>
      <c r="M77" s="62">
        <v>2410000</v>
      </c>
      <c r="N77" s="63"/>
    </row>
    <row r="78" spans="1:14" x14ac:dyDescent="0.3">
      <c r="A78" s="6" t="s">
        <v>33</v>
      </c>
      <c r="B78" s="7" t="s">
        <v>34</v>
      </c>
      <c r="C78" s="7"/>
      <c r="D78" s="7"/>
      <c r="E78" s="7"/>
      <c r="F78" s="29">
        <v>9633000</v>
      </c>
      <c r="G78" s="30">
        <v>8979695</v>
      </c>
      <c r="H78" s="30">
        <v>4120945.42</v>
      </c>
      <c r="I78" s="62">
        <v>2561800</v>
      </c>
      <c r="J78" s="62"/>
      <c r="K78" s="62">
        <v>4650000</v>
      </c>
      <c r="L78" s="62"/>
      <c r="M78" s="62">
        <v>7211800</v>
      </c>
      <c r="N78" s="63"/>
    </row>
    <row r="79" spans="1:14" x14ac:dyDescent="0.3">
      <c r="A79" s="6" t="s">
        <v>107</v>
      </c>
      <c r="B79" s="7" t="s">
        <v>108</v>
      </c>
      <c r="C79" s="7"/>
      <c r="D79" s="7"/>
      <c r="E79" s="7"/>
      <c r="F79" s="29">
        <v>500000</v>
      </c>
      <c r="G79" s="30">
        <v>500000</v>
      </c>
      <c r="H79" s="30">
        <v>89100</v>
      </c>
      <c r="I79" s="62">
        <v>0</v>
      </c>
      <c r="J79" s="62"/>
      <c r="K79" s="62">
        <v>300000</v>
      </c>
      <c r="L79" s="62"/>
      <c r="M79" s="62">
        <v>300000</v>
      </c>
      <c r="N79" s="63"/>
    </row>
    <row r="80" spans="1:14" x14ac:dyDescent="0.3">
      <c r="A80" s="6" t="s">
        <v>109</v>
      </c>
      <c r="B80" s="7" t="s">
        <v>110</v>
      </c>
      <c r="C80" s="7"/>
      <c r="D80" s="7"/>
      <c r="E80" s="7"/>
      <c r="F80" s="29">
        <v>126000</v>
      </c>
      <c r="G80" s="30">
        <v>126000</v>
      </c>
      <c r="H80" s="30">
        <v>105911</v>
      </c>
      <c r="I80" s="62">
        <v>126000</v>
      </c>
      <c r="J80" s="62"/>
      <c r="K80" s="62">
        <v>0</v>
      </c>
      <c r="L80" s="62"/>
      <c r="M80" s="62">
        <v>126000</v>
      </c>
      <c r="N80" s="63"/>
    </row>
    <row r="81" spans="1:14" x14ac:dyDescent="0.3">
      <c r="A81" s="6" t="s">
        <v>35</v>
      </c>
      <c r="B81" s="7" t="s">
        <v>36</v>
      </c>
      <c r="C81" s="7"/>
      <c r="D81" s="7"/>
      <c r="E81" s="7"/>
      <c r="F81" s="29">
        <v>15474000</v>
      </c>
      <c r="G81" s="30">
        <v>16629417.09</v>
      </c>
      <c r="H81" s="30">
        <v>11769081.5</v>
      </c>
      <c r="I81" s="62">
        <v>19475000</v>
      </c>
      <c r="J81" s="62"/>
      <c r="K81" s="62">
        <v>0</v>
      </c>
      <c r="L81" s="62"/>
      <c r="M81" s="62">
        <v>19475000</v>
      </c>
      <c r="N81" s="63"/>
    </row>
    <row r="82" spans="1:14" x14ac:dyDescent="0.3">
      <c r="A82" s="6" t="s">
        <v>37</v>
      </c>
      <c r="B82" s="7" t="s">
        <v>38</v>
      </c>
      <c r="C82" s="7"/>
      <c r="D82" s="7"/>
      <c r="E82" s="7"/>
      <c r="F82" s="29">
        <v>1500000</v>
      </c>
      <c r="G82" s="30">
        <v>3918765.35</v>
      </c>
      <c r="H82" s="30">
        <v>1441685.54</v>
      </c>
      <c r="I82" s="62">
        <v>1500000</v>
      </c>
      <c r="J82" s="62"/>
      <c r="K82" s="62">
        <v>0</v>
      </c>
      <c r="L82" s="62"/>
      <c r="M82" s="62">
        <v>1500000</v>
      </c>
      <c r="N82" s="63"/>
    </row>
    <row r="83" spans="1:14" x14ac:dyDescent="0.3">
      <c r="A83" s="6" t="s">
        <v>39</v>
      </c>
      <c r="B83" s="7" t="s">
        <v>40</v>
      </c>
      <c r="C83" s="7"/>
      <c r="D83" s="7"/>
      <c r="E83" s="7"/>
      <c r="F83" s="29">
        <v>300000</v>
      </c>
      <c r="G83" s="30">
        <v>561000</v>
      </c>
      <c r="H83" s="30">
        <v>442815</v>
      </c>
      <c r="I83" s="62">
        <v>1000000</v>
      </c>
      <c r="J83" s="62"/>
      <c r="K83" s="62">
        <v>0</v>
      </c>
      <c r="L83" s="62"/>
      <c r="M83" s="62">
        <v>1000000</v>
      </c>
      <c r="N83" s="63"/>
    </row>
    <row r="84" spans="1:14" x14ac:dyDescent="0.3">
      <c r="A84" s="6" t="s">
        <v>111</v>
      </c>
      <c r="B84" s="7" t="s">
        <v>112</v>
      </c>
      <c r="C84" s="7"/>
      <c r="D84" s="7"/>
      <c r="E84" s="7"/>
      <c r="F84" s="29">
        <v>15000</v>
      </c>
      <c r="G84" s="30">
        <v>15000</v>
      </c>
      <c r="H84" s="30">
        <v>0</v>
      </c>
      <c r="I84" s="62">
        <v>15000</v>
      </c>
      <c r="J84" s="62"/>
      <c r="K84" s="62">
        <v>0</v>
      </c>
      <c r="L84" s="62"/>
      <c r="M84" s="62">
        <v>15000</v>
      </c>
      <c r="N84" s="63"/>
    </row>
    <row r="85" spans="1:14" x14ac:dyDescent="0.3">
      <c r="A85" s="6" t="s">
        <v>113</v>
      </c>
      <c r="B85" s="7" t="s">
        <v>114</v>
      </c>
      <c r="C85" s="7"/>
      <c r="D85" s="7"/>
      <c r="E85" s="7"/>
      <c r="F85" s="29">
        <v>198000</v>
      </c>
      <c r="G85" s="30">
        <v>245700</v>
      </c>
      <c r="H85" s="30">
        <v>169877</v>
      </c>
      <c r="I85" s="62">
        <v>228000</v>
      </c>
      <c r="J85" s="62"/>
      <c r="K85" s="62">
        <v>0</v>
      </c>
      <c r="L85" s="62"/>
      <c r="M85" s="62">
        <v>228000</v>
      </c>
      <c r="N85" s="63"/>
    </row>
    <row r="86" spans="1:14" x14ac:dyDescent="0.3">
      <c r="A86" s="6">
        <v>3743</v>
      </c>
      <c r="B86" s="7" t="s">
        <v>131</v>
      </c>
      <c r="C86" s="7"/>
      <c r="D86" s="7"/>
      <c r="E86" s="7"/>
      <c r="F86" s="29">
        <v>100000</v>
      </c>
      <c r="G86" s="30">
        <v>40000</v>
      </c>
      <c r="H86" s="30"/>
      <c r="I86" s="16"/>
      <c r="J86" s="33"/>
      <c r="K86" s="16"/>
      <c r="L86" s="33"/>
      <c r="M86" s="16"/>
      <c r="N86" s="34"/>
    </row>
    <row r="87" spans="1:14" x14ac:dyDescent="0.3">
      <c r="A87" s="6" t="s">
        <v>41</v>
      </c>
      <c r="B87" s="7" t="s">
        <v>42</v>
      </c>
      <c r="C87" s="7"/>
      <c r="D87" s="7"/>
      <c r="E87" s="7"/>
      <c r="F87" s="29">
        <v>12043000</v>
      </c>
      <c r="G87" s="30">
        <v>12058227</v>
      </c>
      <c r="H87" s="30">
        <v>9536096.25</v>
      </c>
      <c r="I87" s="62">
        <v>12083000</v>
      </c>
      <c r="J87" s="62"/>
      <c r="K87" s="62">
        <v>500000</v>
      </c>
      <c r="L87" s="62"/>
      <c r="M87" s="62">
        <v>12583000</v>
      </c>
      <c r="N87" s="63"/>
    </row>
    <row r="88" spans="1:14" x14ac:dyDescent="0.3">
      <c r="A88" s="6" t="s">
        <v>115</v>
      </c>
      <c r="B88" s="7" t="s">
        <v>116</v>
      </c>
      <c r="C88" s="7"/>
      <c r="D88" s="7"/>
      <c r="E88" s="7"/>
      <c r="F88" s="29">
        <v>3948000</v>
      </c>
      <c r="G88" s="30">
        <v>1406500</v>
      </c>
      <c r="H88" s="30">
        <v>1057811.8</v>
      </c>
      <c r="I88" s="62">
        <v>1110000</v>
      </c>
      <c r="J88" s="62"/>
      <c r="K88" s="62">
        <v>0</v>
      </c>
      <c r="L88" s="62"/>
      <c r="M88" s="62">
        <v>1110000</v>
      </c>
      <c r="N88" s="63"/>
    </row>
    <row r="89" spans="1:14" x14ac:dyDescent="0.3">
      <c r="A89" s="6" t="s">
        <v>126</v>
      </c>
      <c r="B89" s="7" t="s">
        <v>127</v>
      </c>
      <c r="C89" s="7"/>
      <c r="D89" s="7"/>
      <c r="E89" s="7"/>
      <c r="F89" s="29">
        <v>3843000</v>
      </c>
      <c r="G89" s="30">
        <v>4247000</v>
      </c>
      <c r="H89" s="30">
        <v>4055073</v>
      </c>
      <c r="I89" s="62">
        <v>4047000</v>
      </c>
      <c r="J89" s="66"/>
      <c r="K89" s="62">
        <v>0</v>
      </c>
      <c r="L89" s="62"/>
      <c r="M89" s="62">
        <v>4047000</v>
      </c>
      <c r="N89" s="67"/>
    </row>
    <row r="90" spans="1:14" x14ac:dyDescent="0.3">
      <c r="A90" s="6" t="s">
        <v>117</v>
      </c>
      <c r="B90" s="7" t="s">
        <v>118</v>
      </c>
      <c r="C90" s="7"/>
      <c r="D90" s="7"/>
      <c r="E90" s="7"/>
      <c r="F90" s="29">
        <v>222000</v>
      </c>
      <c r="G90" s="30">
        <v>208000</v>
      </c>
      <c r="H90" s="30">
        <v>927</v>
      </c>
      <c r="I90" s="62">
        <v>211000</v>
      </c>
      <c r="J90" s="62"/>
      <c r="K90" s="62">
        <v>0</v>
      </c>
      <c r="L90" s="62"/>
      <c r="M90" s="62">
        <v>211000</v>
      </c>
      <c r="N90" s="63"/>
    </row>
    <row r="91" spans="1:14" x14ac:dyDescent="0.3">
      <c r="A91" s="6" t="s">
        <v>43</v>
      </c>
      <c r="B91" s="7" t="s">
        <v>44</v>
      </c>
      <c r="C91" s="7"/>
      <c r="D91" s="7"/>
      <c r="E91" s="7"/>
      <c r="F91" s="29">
        <v>10567000</v>
      </c>
      <c r="G91" s="30">
        <v>12771035</v>
      </c>
      <c r="H91" s="30">
        <v>10880954.789999999</v>
      </c>
      <c r="I91" s="62">
        <v>11992417</v>
      </c>
      <c r="J91" s="62"/>
      <c r="K91" s="62">
        <v>560000</v>
      </c>
      <c r="L91" s="62"/>
      <c r="M91" s="62">
        <v>12552417</v>
      </c>
      <c r="N91" s="63"/>
    </row>
    <row r="92" spans="1:14" x14ac:dyDescent="0.3">
      <c r="A92" s="6" t="s">
        <v>45</v>
      </c>
      <c r="B92" s="7" t="s">
        <v>46</v>
      </c>
      <c r="C92" s="7"/>
      <c r="D92" s="7"/>
      <c r="E92" s="7"/>
      <c r="F92" s="29">
        <v>3311000</v>
      </c>
      <c r="G92" s="30">
        <v>4548960</v>
      </c>
      <c r="H92" s="30">
        <v>2803402.44</v>
      </c>
      <c r="I92" s="62">
        <v>3405000</v>
      </c>
      <c r="J92" s="62"/>
      <c r="K92" s="62">
        <v>0</v>
      </c>
      <c r="L92" s="62"/>
      <c r="M92" s="62">
        <v>3405000</v>
      </c>
      <c r="N92" s="63"/>
    </row>
    <row r="93" spans="1:14" x14ac:dyDescent="0.3">
      <c r="A93" s="6">
        <v>5522</v>
      </c>
      <c r="B93" s="7" t="s">
        <v>132</v>
      </c>
      <c r="C93" s="7"/>
      <c r="D93" s="7"/>
      <c r="E93" s="7"/>
      <c r="F93" s="29">
        <v>500000</v>
      </c>
      <c r="G93" s="30">
        <v>500000</v>
      </c>
      <c r="H93" s="30">
        <v>453596.04</v>
      </c>
      <c r="I93" s="16"/>
      <c r="J93" s="33"/>
      <c r="K93" s="16"/>
      <c r="L93" s="33"/>
      <c r="M93" s="16"/>
      <c r="N93" s="34"/>
    </row>
    <row r="94" spans="1:14" x14ac:dyDescent="0.3">
      <c r="A94" s="6" t="s">
        <v>119</v>
      </c>
      <c r="B94" s="7" t="s">
        <v>120</v>
      </c>
      <c r="C94" s="7"/>
      <c r="D94" s="7"/>
      <c r="E94" s="7"/>
      <c r="F94" s="29">
        <v>2721000</v>
      </c>
      <c r="G94" s="30">
        <v>2939000</v>
      </c>
      <c r="H94" s="30">
        <v>2639306.5699999998</v>
      </c>
      <c r="I94" s="62">
        <v>2688000</v>
      </c>
      <c r="J94" s="62"/>
      <c r="K94" s="62">
        <v>0</v>
      </c>
      <c r="L94" s="62"/>
      <c r="M94" s="62">
        <v>2688000</v>
      </c>
      <c r="N94" s="63"/>
    </row>
    <row r="95" spans="1:14" x14ac:dyDescent="0.3">
      <c r="A95" s="6" t="s">
        <v>47</v>
      </c>
      <c r="B95" s="7" t="s">
        <v>48</v>
      </c>
      <c r="C95" s="7"/>
      <c r="D95" s="7"/>
      <c r="E95" s="7"/>
      <c r="F95" s="29">
        <v>71752903</v>
      </c>
      <c r="G95" s="30">
        <v>78023113.510000005</v>
      </c>
      <c r="H95" s="30">
        <v>59114396.560000002</v>
      </c>
      <c r="I95" s="62">
        <v>74514500</v>
      </c>
      <c r="J95" s="62"/>
      <c r="K95" s="62">
        <f>6670000+100000</f>
        <v>6770000</v>
      </c>
      <c r="L95" s="62"/>
      <c r="M95" s="62">
        <f>I95+K95</f>
        <v>81284500</v>
      </c>
      <c r="N95" s="63"/>
    </row>
    <row r="96" spans="1:14" x14ac:dyDescent="0.3">
      <c r="A96" s="6" t="s">
        <v>49</v>
      </c>
      <c r="B96" s="7" t="s">
        <v>50</v>
      </c>
      <c r="C96" s="7"/>
      <c r="D96" s="7"/>
      <c r="E96" s="7"/>
      <c r="F96" s="29">
        <v>377000</v>
      </c>
      <c r="G96" s="30">
        <v>377000</v>
      </c>
      <c r="H96" s="30">
        <v>91097.36</v>
      </c>
      <c r="I96" s="62">
        <v>172000</v>
      </c>
      <c r="J96" s="62"/>
      <c r="K96" s="62">
        <v>0</v>
      </c>
      <c r="L96" s="62"/>
      <c r="M96" s="62">
        <v>172000</v>
      </c>
      <c r="N96" s="63"/>
    </row>
    <row r="97" spans="1:14" x14ac:dyDescent="0.3">
      <c r="A97" s="6" t="s">
        <v>121</v>
      </c>
      <c r="B97" s="7" t="s">
        <v>122</v>
      </c>
      <c r="C97" s="7"/>
      <c r="D97" s="7"/>
      <c r="E97" s="7"/>
      <c r="F97" s="29">
        <v>1625000</v>
      </c>
      <c r="G97" s="30">
        <v>1625000</v>
      </c>
      <c r="H97" s="30">
        <v>1530147</v>
      </c>
      <c r="I97" s="62">
        <v>1625000</v>
      </c>
      <c r="J97" s="62"/>
      <c r="K97" s="62">
        <v>0</v>
      </c>
      <c r="L97" s="62"/>
      <c r="M97" s="62">
        <v>1625000</v>
      </c>
      <c r="N97" s="63"/>
    </row>
    <row r="98" spans="1:14" ht="15" thickBot="1" x14ac:dyDescent="0.35">
      <c r="A98" s="6" t="s">
        <v>123</v>
      </c>
      <c r="B98" s="7" t="s">
        <v>124</v>
      </c>
      <c r="C98" s="7"/>
      <c r="D98" s="7"/>
      <c r="E98" s="7"/>
      <c r="F98" s="31">
        <v>15000000</v>
      </c>
      <c r="G98" s="32">
        <v>22643310</v>
      </c>
      <c r="H98" s="32">
        <v>21583587.960000001</v>
      </c>
      <c r="I98" s="64">
        <v>14800000</v>
      </c>
      <c r="J98" s="64"/>
      <c r="K98" s="64">
        <v>0</v>
      </c>
      <c r="L98" s="64"/>
      <c r="M98" s="64">
        <v>14800000</v>
      </c>
      <c r="N98" s="65"/>
    </row>
    <row r="99" spans="1:14" ht="15" thickBot="1" x14ac:dyDescent="0.35">
      <c r="A99" s="10" t="s">
        <v>135</v>
      </c>
      <c r="B99" s="11"/>
      <c r="C99" s="11"/>
      <c r="D99" s="11"/>
      <c r="E99" s="11"/>
      <c r="F99" s="37">
        <f>SUM(F39:F98)</f>
        <v>323899000</v>
      </c>
      <c r="G99" s="38"/>
      <c r="H99" s="38"/>
      <c r="I99" s="59">
        <f>SUM(I39:J98)</f>
        <v>313165127</v>
      </c>
      <c r="J99" s="59"/>
      <c r="K99" s="59">
        <f>SUM(K39:L98)</f>
        <v>82925000</v>
      </c>
      <c r="L99" s="59"/>
      <c r="M99" s="60">
        <f>SUM(M39:N98)</f>
        <v>396090127</v>
      </c>
      <c r="N99" s="61"/>
    </row>
    <row r="102" spans="1:14" x14ac:dyDescent="0.3">
      <c r="I102" t="s">
        <v>137</v>
      </c>
    </row>
    <row r="103" spans="1:14" x14ac:dyDescent="0.3">
      <c r="I103" t="s">
        <v>138</v>
      </c>
    </row>
  </sheetData>
  <mergeCells count="246">
    <mergeCell ref="I6:N6"/>
    <mergeCell ref="I13:J13"/>
    <mergeCell ref="K13:L13"/>
    <mergeCell ref="M13:N13"/>
    <mergeCell ref="I10:J10"/>
    <mergeCell ref="K10:L10"/>
    <mergeCell ref="M10:N10"/>
    <mergeCell ref="I11:J11"/>
    <mergeCell ref="K11:L11"/>
    <mergeCell ref="M11:N11"/>
    <mergeCell ref="I8:J8"/>
    <mergeCell ref="K8:L8"/>
    <mergeCell ref="M8:N8"/>
    <mergeCell ref="I9:J9"/>
    <mergeCell ref="K9:L9"/>
    <mergeCell ref="M9:N9"/>
    <mergeCell ref="I12:J12"/>
    <mergeCell ref="K12:L12"/>
    <mergeCell ref="M12:N12"/>
    <mergeCell ref="K17:L17"/>
    <mergeCell ref="M17:N17"/>
    <mergeCell ref="I14:J14"/>
    <mergeCell ref="K14:L14"/>
    <mergeCell ref="M14:N14"/>
    <mergeCell ref="I15:J15"/>
    <mergeCell ref="K15:L15"/>
    <mergeCell ref="M15:N15"/>
    <mergeCell ref="I21:J21"/>
    <mergeCell ref="K21:L21"/>
    <mergeCell ref="M21:N21"/>
    <mergeCell ref="K20:L20"/>
    <mergeCell ref="I20:J20"/>
    <mergeCell ref="I16:J16"/>
    <mergeCell ref="K16:L16"/>
    <mergeCell ref="M16:N16"/>
    <mergeCell ref="I17:J17"/>
    <mergeCell ref="I22:J22"/>
    <mergeCell ref="K22:L22"/>
    <mergeCell ref="M22:N22"/>
    <mergeCell ref="I18:J18"/>
    <mergeCell ref="K18:L18"/>
    <mergeCell ref="M18:N18"/>
    <mergeCell ref="I19:J19"/>
    <mergeCell ref="K19:L19"/>
    <mergeCell ref="M19:N19"/>
    <mergeCell ref="I25:J25"/>
    <mergeCell ref="K25:L25"/>
    <mergeCell ref="M25:N25"/>
    <mergeCell ref="I26:J26"/>
    <mergeCell ref="K26:L26"/>
    <mergeCell ref="M26:N26"/>
    <mergeCell ref="I23:J23"/>
    <mergeCell ref="K23:L23"/>
    <mergeCell ref="M23:N23"/>
    <mergeCell ref="I24:J24"/>
    <mergeCell ref="K24:L24"/>
    <mergeCell ref="M24:N24"/>
    <mergeCell ref="I29:J29"/>
    <mergeCell ref="K29:L29"/>
    <mergeCell ref="M29:N29"/>
    <mergeCell ref="I30:J30"/>
    <mergeCell ref="K30:L30"/>
    <mergeCell ref="M30:N30"/>
    <mergeCell ref="I27:J27"/>
    <mergeCell ref="K27:L27"/>
    <mergeCell ref="M27:N27"/>
    <mergeCell ref="I28:J28"/>
    <mergeCell ref="K28:L28"/>
    <mergeCell ref="M28:N28"/>
    <mergeCell ref="I39:J39"/>
    <mergeCell ref="K39:L39"/>
    <mergeCell ref="M39:N39"/>
    <mergeCell ref="I40:J40"/>
    <mergeCell ref="K40:L40"/>
    <mergeCell ref="M40:N40"/>
    <mergeCell ref="I31:J31"/>
    <mergeCell ref="K31:L31"/>
    <mergeCell ref="M31:N31"/>
    <mergeCell ref="I32:J32"/>
    <mergeCell ref="K32:L32"/>
    <mergeCell ref="M32:N32"/>
    <mergeCell ref="I43:J43"/>
    <mergeCell ref="K43:L43"/>
    <mergeCell ref="M43:N43"/>
    <mergeCell ref="I44:J44"/>
    <mergeCell ref="K44:L44"/>
    <mergeCell ref="M44:N44"/>
    <mergeCell ref="I41:J41"/>
    <mergeCell ref="K41:L41"/>
    <mergeCell ref="M41:N41"/>
    <mergeCell ref="I42:J42"/>
    <mergeCell ref="K42:L42"/>
    <mergeCell ref="M42:N42"/>
    <mergeCell ref="I48:J48"/>
    <mergeCell ref="K48:L48"/>
    <mergeCell ref="M48:N48"/>
    <mergeCell ref="I49:J49"/>
    <mergeCell ref="K49:L49"/>
    <mergeCell ref="M49:N49"/>
    <mergeCell ref="I45:J45"/>
    <mergeCell ref="K45:L45"/>
    <mergeCell ref="M45:N45"/>
    <mergeCell ref="I47:J47"/>
    <mergeCell ref="K47:L47"/>
    <mergeCell ref="M47:N47"/>
    <mergeCell ref="I52:J52"/>
    <mergeCell ref="K52:L52"/>
    <mergeCell ref="M52:N52"/>
    <mergeCell ref="I53:J53"/>
    <mergeCell ref="K53:L53"/>
    <mergeCell ref="M53:N53"/>
    <mergeCell ref="I50:J50"/>
    <mergeCell ref="K50:L50"/>
    <mergeCell ref="M50:N50"/>
    <mergeCell ref="I51:J51"/>
    <mergeCell ref="K51:L51"/>
    <mergeCell ref="M51:N51"/>
    <mergeCell ref="I56:J56"/>
    <mergeCell ref="K56:L56"/>
    <mergeCell ref="M56:N56"/>
    <mergeCell ref="I57:J57"/>
    <mergeCell ref="K57:L57"/>
    <mergeCell ref="M57:N57"/>
    <mergeCell ref="I54:J54"/>
    <mergeCell ref="K54:L54"/>
    <mergeCell ref="M54:N54"/>
    <mergeCell ref="I55:J55"/>
    <mergeCell ref="K55:L55"/>
    <mergeCell ref="M55:N55"/>
    <mergeCell ref="I60:J60"/>
    <mergeCell ref="K60:L60"/>
    <mergeCell ref="M60:N60"/>
    <mergeCell ref="I62:J62"/>
    <mergeCell ref="K62:L62"/>
    <mergeCell ref="M62:N62"/>
    <mergeCell ref="I58:J58"/>
    <mergeCell ref="K58:L58"/>
    <mergeCell ref="M58:N58"/>
    <mergeCell ref="I59:J59"/>
    <mergeCell ref="K59:L59"/>
    <mergeCell ref="M59:N59"/>
    <mergeCell ref="I65:J65"/>
    <mergeCell ref="K65:L65"/>
    <mergeCell ref="M65:N65"/>
    <mergeCell ref="I66:J66"/>
    <mergeCell ref="K66:L66"/>
    <mergeCell ref="M66:N66"/>
    <mergeCell ref="I63:J63"/>
    <mergeCell ref="K63:L63"/>
    <mergeCell ref="M63:N63"/>
    <mergeCell ref="I64:J64"/>
    <mergeCell ref="K64:L64"/>
    <mergeCell ref="M64:N64"/>
    <mergeCell ref="I69:J69"/>
    <mergeCell ref="K69:L69"/>
    <mergeCell ref="M69:N69"/>
    <mergeCell ref="I70:J70"/>
    <mergeCell ref="K70:L70"/>
    <mergeCell ref="M70:N70"/>
    <mergeCell ref="I67:J67"/>
    <mergeCell ref="K67:L67"/>
    <mergeCell ref="M67:N67"/>
    <mergeCell ref="I68:J68"/>
    <mergeCell ref="K68:L68"/>
    <mergeCell ref="M68:N68"/>
    <mergeCell ref="I73:J73"/>
    <mergeCell ref="K73:L73"/>
    <mergeCell ref="M73:N73"/>
    <mergeCell ref="I74:J74"/>
    <mergeCell ref="K74:L74"/>
    <mergeCell ref="M74:N74"/>
    <mergeCell ref="I71:J71"/>
    <mergeCell ref="K71:L71"/>
    <mergeCell ref="M71:N71"/>
    <mergeCell ref="I72:J72"/>
    <mergeCell ref="K72:L72"/>
    <mergeCell ref="M72:N72"/>
    <mergeCell ref="I77:J77"/>
    <mergeCell ref="K77:L77"/>
    <mergeCell ref="M77:N77"/>
    <mergeCell ref="I78:J78"/>
    <mergeCell ref="K78:L78"/>
    <mergeCell ref="M78:N78"/>
    <mergeCell ref="I75:J75"/>
    <mergeCell ref="K75:L75"/>
    <mergeCell ref="M75:N75"/>
    <mergeCell ref="I76:J76"/>
    <mergeCell ref="K76:L76"/>
    <mergeCell ref="M76:N76"/>
    <mergeCell ref="I81:J81"/>
    <mergeCell ref="K81:L81"/>
    <mergeCell ref="M81:N81"/>
    <mergeCell ref="I82:J82"/>
    <mergeCell ref="K82:L82"/>
    <mergeCell ref="M82:N82"/>
    <mergeCell ref="I79:J79"/>
    <mergeCell ref="K79:L79"/>
    <mergeCell ref="M79:N79"/>
    <mergeCell ref="I80:J80"/>
    <mergeCell ref="K80:L80"/>
    <mergeCell ref="M80:N80"/>
    <mergeCell ref="I85:J85"/>
    <mergeCell ref="K85:L85"/>
    <mergeCell ref="M85:N85"/>
    <mergeCell ref="I87:J87"/>
    <mergeCell ref="K87:L87"/>
    <mergeCell ref="M87:N87"/>
    <mergeCell ref="I83:J83"/>
    <mergeCell ref="K83:L83"/>
    <mergeCell ref="M83:N83"/>
    <mergeCell ref="I84:J84"/>
    <mergeCell ref="K84:L84"/>
    <mergeCell ref="M84:N84"/>
    <mergeCell ref="I90:J90"/>
    <mergeCell ref="K90:L90"/>
    <mergeCell ref="M90:N90"/>
    <mergeCell ref="I91:J91"/>
    <mergeCell ref="K91:L91"/>
    <mergeCell ref="M91:N91"/>
    <mergeCell ref="I88:J88"/>
    <mergeCell ref="K88:L88"/>
    <mergeCell ref="M88:N88"/>
    <mergeCell ref="I89:J89"/>
    <mergeCell ref="M89:N89"/>
    <mergeCell ref="K89:L89"/>
    <mergeCell ref="I95:J95"/>
    <mergeCell ref="K95:L95"/>
    <mergeCell ref="M95:N95"/>
    <mergeCell ref="I96:J96"/>
    <mergeCell ref="K96:L96"/>
    <mergeCell ref="M96:N96"/>
    <mergeCell ref="I92:J92"/>
    <mergeCell ref="K92:L92"/>
    <mergeCell ref="M92:N92"/>
    <mergeCell ref="I94:J94"/>
    <mergeCell ref="K94:L94"/>
    <mergeCell ref="M94:N94"/>
    <mergeCell ref="I99:J99"/>
    <mergeCell ref="K99:L99"/>
    <mergeCell ref="M99:N99"/>
    <mergeCell ref="I97:J97"/>
    <mergeCell ref="K97:L97"/>
    <mergeCell ref="M97:N97"/>
    <mergeCell ref="I98:J98"/>
    <mergeCell ref="K98:L98"/>
    <mergeCell ref="M98:N98"/>
  </mergeCells>
  <pageMargins left="0.39305600000000002" right="0.39444400000000002" top="0.39305600000000002" bottom="0.39444400000000002" header="0.39305600000000002" footer="0.39444400000000002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Stiborova</dc:creator>
  <cp:lastModifiedBy>Uživatel systému Windows</cp:lastModifiedBy>
  <cp:lastPrinted>2018-01-09T09:02:25Z</cp:lastPrinted>
  <dcterms:created xsi:type="dcterms:W3CDTF">2017-12-27T13:57:17Z</dcterms:created>
  <dcterms:modified xsi:type="dcterms:W3CDTF">2018-01-09T09:05:27Z</dcterms:modified>
</cp:coreProperties>
</file>